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sdlltd-my.sharepoint.com/personal/anjalin_nsdl_com/Documents/Desktop/"/>
    </mc:Choice>
  </mc:AlternateContent>
  <xr:revisionPtr revIDLastSave="1" documentId="8_{B09A96F7-A233-441A-B71D-1BE53CECFD73}" xr6:coauthVersionLast="47" xr6:coauthVersionMax="47" xr10:uidLastSave="{AE61D8BE-5241-4355-BD29-2F46256C3D54}"/>
  <bookViews>
    <workbookView xWindow="-120" yWindow="-120" windowWidth="20730" windowHeight="11040" activeTab="1" xr2:uid="{A5B04A9A-82C3-42D5-BF8B-08A0926912B8}"/>
  </bookViews>
  <sheets>
    <sheet name="Introduction" sheetId="2" r:id="rId1"/>
    <sheet name="NSDL-Fees Calculator" sheetId="1" r:id="rId2"/>
    <sheet name="Sheet1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9" i="1"/>
  <c r="D9" i="1" s="1"/>
  <c r="E9" i="1" s="1"/>
  <c r="A2" i="3" l="1"/>
  <c r="C2" i="3" s="1"/>
  <c r="E2" i="3" l="1"/>
  <c r="G2" i="3" s="1"/>
  <c r="C3" i="3" s="1"/>
  <c r="B10" i="1"/>
  <c r="C10" i="1" l="1"/>
  <c r="D10" i="1" s="1"/>
  <c r="E10" i="1" s="1"/>
  <c r="E11" i="1" s="1"/>
  <c r="E13" i="1" s="1"/>
</calcChain>
</file>

<file path=xl/sharedStrings.xml><?xml version="1.0" encoding="utf-8"?>
<sst xmlns="http://schemas.openxmlformats.org/spreadsheetml/2006/main" count="19" uniqueCount="18">
  <si>
    <t>NSDL - Issuer Admission Fees/Security Deposit Calculator</t>
  </si>
  <si>
    <r>
      <t xml:space="preserve">Annual Custody Fees (ACF) </t>
    </r>
    <r>
      <rPr>
        <sz val="16"/>
        <color theme="1"/>
        <rFont val="Calibri"/>
        <family val="2"/>
        <scheme val="minor"/>
      </rPr>
      <t>(</t>
    </r>
    <r>
      <rPr>
        <i/>
        <sz val="16"/>
        <color theme="1"/>
        <rFont val="Calibri"/>
        <family val="2"/>
        <scheme val="minor"/>
      </rPr>
      <t>applicable slab</t>
    </r>
    <r>
      <rPr>
        <sz val="16"/>
        <color theme="1"/>
        <rFont val="Calibri"/>
        <family val="2"/>
        <scheme val="minor"/>
      </rPr>
      <t>)</t>
    </r>
  </si>
  <si>
    <t>Details</t>
  </si>
  <si>
    <t>Amount (in Rs.)</t>
  </si>
  <si>
    <t>GST @ 18% (in Rs.)</t>
  </si>
  <si>
    <t>Total Amount (in Rs.)</t>
  </si>
  <si>
    <t>Total Fees</t>
  </si>
  <si>
    <t>Total Amount Payable to NSDL is</t>
  </si>
  <si>
    <t>(Enter Total Issue Size of Securities in Rs.)</t>
  </si>
  <si>
    <t>Nominal Value of securities (in Rs.)**</t>
  </si>
  <si>
    <t>** Mandatory fields</t>
  </si>
  <si>
    <t>Joining Fees</t>
  </si>
  <si>
    <t>Nominal Value of securities admitted (Rs.)</t>
  </si>
  <si>
    <t>Amount (Rs.)</t>
  </si>
  <si>
    <t>Upto 5 crore</t>
  </si>
  <si>
    <t>Above 5 crore and upto 10 crore</t>
  </si>
  <si>
    <t>Above 10 crore and upto 20 crore</t>
  </si>
  <si>
    <t>Above 20 crore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</si>
</sst>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3" borderId="4" xfId="0" applyFont="1" applyFill="1" applyBorder="1" applyProtection="1">
      <protection hidden="1"/>
    </xf>
    <xf numFmtId="0" fontId="5" fillId="0" borderId="3" xfId="0" applyFont="1" applyBorder="1" applyProtection="1">
      <protection hidden="1"/>
    </xf>
    <xf numFmtId="0" fontId="1" fillId="0" borderId="3" xfId="0" applyFont="1" applyBorder="1" applyAlignment="1">
      <alignment horizontal="right"/>
    </xf>
    <xf numFmtId="0" fontId="6" fillId="0" borderId="3" xfId="0" applyFont="1" applyBorder="1" applyProtection="1">
      <protection hidden="1"/>
    </xf>
    <xf numFmtId="0" fontId="2" fillId="5" borderId="0" xfId="0" applyFont="1" applyFill="1"/>
    <xf numFmtId="0" fontId="1" fillId="0" borderId="5" xfId="0" applyFont="1" applyBorder="1" applyProtection="1">
      <protection hidden="1"/>
    </xf>
    <xf numFmtId="0" fontId="1" fillId="4" borderId="3" xfId="0" applyFont="1" applyFill="1" applyBorder="1" applyAlignment="1">
      <alignment wrapText="1"/>
    </xf>
    <xf numFmtId="0" fontId="0" fillId="0" borderId="0" xfId="0" applyAlignment="1">
      <alignment wrapText="1"/>
    </xf>
    <xf numFmtId="14" fontId="2" fillId="0" borderId="0" xfId="0" applyNumberFormat="1" applyFont="1"/>
    <xf numFmtId="0" fontId="2" fillId="0" borderId="3" xfId="0" applyFont="1" applyBorder="1"/>
    <xf numFmtId="0" fontId="2" fillId="0" borderId="3" xfId="0" applyFont="1" applyBorder="1" applyProtection="1">
      <protection hidden="1"/>
    </xf>
    <xf numFmtId="0" fontId="0" fillId="6" borderId="0" xfId="0" applyFill="1"/>
    <xf numFmtId="0" fontId="7" fillId="6" borderId="3" xfId="0" applyFont="1" applyFill="1" applyBorder="1" applyAlignment="1">
      <alignment vertical="top" wrapText="1"/>
    </xf>
    <xf numFmtId="3" fontId="0" fillId="6" borderId="3" xfId="0" applyNumberFormat="1" applyFill="1" applyBorder="1" applyAlignment="1">
      <alignment vertical="top"/>
    </xf>
    <xf numFmtId="0" fontId="0" fillId="6" borderId="3" xfId="0" applyFill="1" applyBorder="1" applyAlignment="1">
      <alignment vertical="top"/>
    </xf>
    <xf numFmtId="14" fontId="0" fillId="0" borderId="0" xfId="0" applyNumberFormat="1"/>
    <xf numFmtId="0" fontId="1" fillId="0" borderId="0" xfId="0" applyFont="1" applyAlignment="1">
      <alignment horizontal="right"/>
    </xf>
    <xf numFmtId="0" fontId="5" fillId="0" borderId="3" xfId="0" applyFont="1" applyBorder="1" applyAlignment="1" applyProtection="1">
      <alignment horizontal="right"/>
      <protection hidden="1"/>
    </xf>
    <xf numFmtId="0" fontId="3" fillId="0" borderId="3" xfId="0" applyFont="1" applyBorder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0</xdr:rowOff>
    </xdr:from>
    <xdr:to>
      <xdr:col>5</xdr:col>
      <xdr:colOff>152400</xdr:colOff>
      <xdr:row>13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9E36A8E-F74E-4DF0-BCB9-201B138CB12C}"/>
            </a:ext>
          </a:extLst>
        </xdr:cNvPr>
        <xdr:cNvSpPr txBox="1"/>
      </xdr:nvSpPr>
      <xdr:spPr>
        <a:xfrm>
          <a:off x="619125" y="190500"/>
          <a:ext cx="6810375" cy="2295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 per Business Rules of NSDL, all unlisted companies are required to pay fees as mentioned below.</a:t>
          </a:r>
        </a:p>
        <a:p>
          <a:endParaRPr lang="en-US" sz="1100"/>
        </a:p>
        <a:p>
          <a:endParaRPr lang="en-US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 i="0" u="sng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Joining Fee by Issuers </a:t>
          </a:r>
        </a:p>
        <a:p>
          <a:r>
            <a:rPr 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Issuer of unlisted securities shall pay a joining fee of Rs. 15,000 plus taxes at the applicable rate at the time of joining NSDL, for the purpose of making its shares available for dematerialisation. </a:t>
          </a:r>
        </a:p>
        <a:p>
          <a:endParaRPr lang="en-US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 i="0" u="sng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ANNUAL CUSTODY FEE </a:t>
          </a:r>
        </a:p>
        <a:p>
          <a:r>
            <a:rPr 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 Issuer shall pay an annual custody fee at the rate of Rs. 11 per folio (ISIN position) in NSDL, subject to a minimum amount as mentioned below, plus taxes as applicable: </a:t>
          </a:r>
        </a:p>
        <a:p>
          <a:endParaRPr lang="en-US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3124199</xdr:colOff>
      <xdr:row>3</xdr:row>
      <xdr:rowOff>20956</xdr:rowOff>
    </xdr:from>
    <xdr:to>
      <xdr:col>1</xdr:col>
      <xdr:colOff>4038599</xdr:colOff>
      <xdr:row>3</xdr:row>
      <xdr:rowOff>203836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31C5BC2A-3EF1-44AB-AD4B-A8EE743766D6}"/>
            </a:ext>
          </a:extLst>
        </xdr:cNvPr>
        <xdr:cNvSpPr/>
      </xdr:nvSpPr>
      <xdr:spPr>
        <a:xfrm>
          <a:off x="3676649" y="792481"/>
          <a:ext cx="914400" cy="182880"/>
        </a:xfrm>
        <a:prstGeom prst="rightArrow">
          <a:avLst/>
        </a:prstGeom>
        <a:solidFill>
          <a:schemeClr val="accent2">
            <a:lumMod val="50000"/>
          </a:schemeClr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B3180-D90A-41AE-93D7-5DF3CC97ABB2}">
  <sheetPr codeName="Sheet1"/>
  <dimension ref="B15:C19"/>
  <sheetViews>
    <sheetView workbookViewId="0">
      <selection activeCell="F18" sqref="F18"/>
    </sheetView>
  </sheetViews>
  <sheetFormatPr defaultRowHeight="15" x14ac:dyDescent="0.25"/>
  <cols>
    <col min="1" max="1" width="9.140625" style="15"/>
    <col min="2" max="2" width="47.42578125" style="15" customWidth="1"/>
    <col min="3" max="3" width="34.28515625" style="15" customWidth="1"/>
    <col min="4" max="16384" width="9.140625" style="15"/>
  </cols>
  <sheetData>
    <row r="15" spans="2:3" x14ac:dyDescent="0.25">
      <c r="B15" s="16" t="s">
        <v>12</v>
      </c>
      <c r="C15" s="16" t="s">
        <v>13</v>
      </c>
    </row>
    <row r="16" spans="2:3" x14ac:dyDescent="0.25">
      <c r="B16" s="18" t="s">
        <v>14</v>
      </c>
      <c r="C16" s="17">
        <v>9000</v>
      </c>
    </row>
    <row r="17" spans="2:3" x14ac:dyDescent="0.25">
      <c r="B17" s="18" t="s">
        <v>15</v>
      </c>
      <c r="C17" s="17">
        <v>22500</v>
      </c>
    </row>
    <row r="18" spans="2:3" x14ac:dyDescent="0.25">
      <c r="B18" s="18" t="s">
        <v>16</v>
      </c>
      <c r="C18" s="17">
        <v>45000</v>
      </c>
    </row>
    <row r="19" spans="2:3" x14ac:dyDescent="0.25">
      <c r="B19" s="18" t="s">
        <v>17</v>
      </c>
      <c r="C19" s="17">
        <v>75000</v>
      </c>
    </row>
  </sheetData>
  <sheetProtection sheet="1" objects="1" scenarios="1" selectLockedCells="1" selectUnlockedCells="1"/>
  <pageMargins left="0.7" right="0.7" top="0.75" bottom="0.75" header="0.3" footer="0.3"/>
  <pageSetup orientation="portrait" r:id="rId1"/>
  <headerFooter>
    <oddFooter xml:space="preserve">&amp;L&amp;"Cambria"&amp;11&amp;K180B02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6327F-8D59-4C03-B203-20134CF539AA}">
  <sheetPr codeName="Sheet2"/>
  <dimension ref="B1:G14"/>
  <sheetViews>
    <sheetView tabSelected="1" workbookViewId="0">
      <selection activeCell="D4" sqref="D4"/>
    </sheetView>
  </sheetViews>
  <sheetFormatPr defaultRowHeight="15" x14ac:dyDescent="0.25"/>
  <cols>
    <col min="2" max="2" width="66.140625" bestFit="1" customWidth="1"/>
    <col min="3" max="3" width="27.140625" customWidth="1"/>
    <col min="4" max="4" width="21" bestFit="1" customWidth="1"/>
    <col min="5" max="5" width="21.42578125" customWidth="1"/>
    <col min="7" max="7" width="10.42578125" bestFit="1" customWidth="1"/>
  </cols>
  <sheetData>
    <row r="1" spans="2:7" ht="15.75" thickBot="1" x14ac:dyDescent="0.3">
      <c r="G1" s="19"/>
    </row>
    <row r="2" spans="2:7" ht="21.75" thickBot="1" x14ac:dyDescent="0.3">
      <c r="B2" s="23" t="s">
        <v>0</v>
      </c>
      <c r="C2" s="24"/>
      <c r="D2" s="24"/>
      <c r="E2" s="24"/>
    </row>
    <row r="3" spans="2:7" ht="21" x14ac:dyDescent="0.35">
      <c r="B3" s="1"/>
      <c r="C3" s="1"/>
      <c r="D3" s="1"/>
      <c r="E3" s="1"/>
    </row>
    <row r="4" spans="2:7" ht="21" x14ac:dyDescent="0.35">
      <c r="B4" s="2" t="s">
        <v>9</v>
      </c>
      <c r="C4" s="22"/>
      <c r="D4" s="3" t="s">
        <v>8</v>
      </c>
    </row>
    <row r="5" spans="2:7" ht="21.75" thickBot="1" x14ac:dyDescent="0.4">
      <c r="B5" s="2" t="s">
        <v>1</v>
      </c>
      <c r="C5" s="4" t="str">
        <f>IF(ISBLANK(C4)," ",IF(C4&lt;=50000000,9000,(IF(AND(C4&gt;50000000,C4&lt;=100000000),22500,(IF(AND(C4&gt;100000000,C4&lt;=200000000),45000,75000))))))</f>
        <v xml:space="preserve"> </v>
      </c>
      <c r="D5" s="1"/>
    </row>
    <row r="6" spans="2:7" ht="21" x14ac:dyDescent="0.35">
      <c r="B6" s="3" t="s">
        <v>10</v>
      </c>
      <c r="C6" s="12"/>
      <c r="D6" s="1"/>
    </row>
    <row r="7" spans="2:7" ht="21" x14ac:dyDescent="0.35">
      <c r="B7" s="1"/>
      <c r="C7" s="1"/>
      <c r="D7" s="1"/>
      <c r="E7" s="1"/>
    </row>
    <row r="8" spans="2:7" s="11" customFormat="1" ht="42" x14ac:dyDescent="0.35">
      <c r="B8" s="10" t="s">
        <v>2</v>
      </c>
      <c r="C8" s="10" t="s">
        <v>3</v>
      </c>
      <c r="D8" s="10" t="s">
        <v>4</v>
      </c>
      <c r="E8" s="10" t="s">
        <v>5</v>
      </c>
    </row>
    <row r="9" spans="2:7" s="11" customFormat="1" ht="21" x14ac:dyDescent="0.35">
      <c r="B9" s="13" t="s">
        <v>11</v>
      </c>
      <c r="C9" s="21" t="str">
        <f>IF(ISBLANK(C4)," ","15000")</f>
        <v xml:space="preserve"> </v>
      </c>
      <c r="D9" s="5" t="str">
        <f>IF(ISBLANK(C4)," ",ROUND(C9*18%,0))</f>
        <v xml:space="preserve"> </v>
      </c>
      <c r="E9" s="5" t="str">
        <f>IF(ISBLANK(C4)," ",D9+C9)</f>
        <v xml:space="preserve"> </v>
      </c>
    </row>
    <row r="10" spans="2:7" ht="21" x14ac:dyDescent="0.35">
      <c r="B10" s="14" t="str">
        <f ca="1">IF(MONTH(TODAY())=1,"Proportionate ACF for 2 months",IF(MONTH(TODAY())=2,"Proportionate ACF for 1 month",IF(MONTH(TODAY())=4,"Proportionate ACF for 11 months",IF(MONTH(TODAY())=5,"Proportionate ACF for 10 months",IF(MONTH(TODAY())=6,"Proportionate ACF for 9 months",IF(MONTH(TODAY())=7,"Proportionate ACF for 8 months",IF(MONTH(TODAY())=8,"Proportionate ACF for 7 months",IF(MONTH(TODAY())=9,"Proportionate ACF for 6 months",IF(MONTH(TODAY())=10,"Proportionate ACF for 5month",IF(MONTH(TODAY())=11,"Proportionate ACF for 4 months",IF(MONTH(TODAY())=12,"Porportionate ACF for 3 month"," ")))))))))))</f>
        <v>Proportionate ACF for 10 months</v>
      </c>
      <c r="C10" s="5" t="str">
        <f>IF(ISBLANK(C4)," ",ROUND(C5/12*Sheet1!C3,0))</f>
        <v xml:space="preserve"> </v>
      </c>
      <c r="D10" s="5" t="str">
        <f>IF(ISBLANK(C4)," ",ROUND(C10*18%,0))</f>
        <v xml:space="preserve"> </v>
      </c>
      <c r="E10" s="5" t="str">
        <f>IF(ISBLANK(C4)," ",D10+C10)</f>
        <v xml:space="preserve"> </v>
      </c>
    </row>
    <row r="11" spans="2:7" ht="21" x14ac:dyDescent="0.35">
      <c r="B11" s="6" t="s">
        <v>6</v>
      </c>
      <c r="C11" s="6"/>
      <c r="D11" s="7"/>
      <c r="E11" s="7">
        <f>SUM(E9:E10)</f>
        <v>0</v>
      </c>
    </row>
    <row r="12" spans="2:7" ht="3" customHeight="1" x14ac:dyDescent="0.35">
      <c r="B12" s="8"/>
      <c r="C12" s="8"/>
      <c r="D12" s="8"/>
      <c r="E12" s="8"/>
    </row>
    <row r="13" spans="2:7" ht="21.75" thickBot="1" x14ac:dyDescent="0.4">
      <c r="B13" s="2" t="s">
        <v>7</v>
      </c>
      <c r="C13" s="2"/>
      <c r="D13" s="20" t="s">
        <v>7</v>
      </c>
      <c r="E13" s="9">
        <f>E11</f>
        <v>0</v>
      </c>
    </row>
    <row r="14" spans="2:7" ht="21.75" thickTop="1" x14ac:dyDescent="0.35">
      <c r="B14" s="1"/>
      <c r="C14" s="1"/>
      <c r="D14" s="1"/>
      <c r="E14" s="1"/>
    </row>
  </sheetData>
  <sheetProtection algorithmName="SHA-512" hashValue="VT+aAU0AnsFrYbqkh3b5TUKRn5ay436oHiE7ggEcL4VwoyTsbqZfmzqaEj3LyAsSqdyOFEv2XqZ4BY5iGAmWRg==" saltValue="NAxe9HrYeQ3J91GvmHa23Q==" spinCount="100000" sheet="1" objects="1" scenarios="1"/>
  <mergeCells count="1">
    <mergeCell ref="B2:E2"/>
  </mergeCells>
  <dataValidations count="1">
    <dataValidation type="whole" operator="greaterThanOrEqual" allowBlank="1" showInputMessage="1" showErrorMessage="1" sqref="C4" xr:uid="{E80B3E4C-F006-481C-B5A1-68092208A4FC}">
      <formula1>0</formula1>
    </dataValidation>
  </dataValidations>
  <pageMargins left="0.7" right="0.7" top="0.75" bottom="0.75" header="0.3" footer="0.3"/>
  <pageSetup orientation="portrait" r:id="rId1"/>
  <headerFooter>
    <oddFooter xml:space="preserve">&amp;L&amp;"Cambria"&amp;11&amp;K180B02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9F75-6360-4185-9B1C-F3744A686B1C}">
  <sheetPr codeName="Sheet3"/>
  <dimension ref="A2:G3"/>
  <sheetViews>
    <sheetView workbookViewId="0">
      <selection activeCell="A2" sqref="A2"/>
    </sheetView>
  </sheetViews>
  <sheetFormatPr defaultRowHeight="15" x14ac:dyDescent="0.25"/>
  <cols>
    <col min="1" max="2" width="10.7109375" bestFit="1" customWidth="1"/>
    <col min="256" max="256" width="22.7109375" bestFit="1" customWidth="1"/>
    <col min="257" max="258" width="10.7109375" bestFit="1" customWidth="1"/>
    <col min="512" max="512" width="22.7109375" bestFit="1" customWidth="1"/>
    <col min="513" max="514" width="10.7109375" bestFit="1" customWidth="1"/>
    <col min="768" max="768" width="22.7109375" bestFit="1" customWidth="1"/>
    <col min="769" max="770" width="10.7109375" bestFit="1" customWidth="1"/>
    <col min="1024" max="1024" width="22.7109375" bestFit="1" customWidth="1"/>
    <col min="1025" max="1026" width="10.7109375" bestFit="1" customWidth="1"/>
    <col min="1280" max="1280" width="22.7109375" bestFit="1" customWidth="1"/>
    <col min="1281" max="1282" width="10.7109375" bestFit="1" customWidth="1"/>
    <col min="1536" max="1536" width="22.7109375" bestFit="1" customWidth="1"/>
    <col min="1537" max="1538" width="10.7109375" bestFit="1" customWidth="1"/>
    <col min="1792" max="1792" width="22.7109375" bestFit="1" customWidth="1"/>
    <col min="1793" max="1794" width="10.7109375" bestFit="1" customWidth="1"/>
    <col min="2048" max="2048" width="22.7109375" bestFit="1" customWidth="1"/>
    <col min="2049" max="2050" width="10.7109375" bestFit="1" customWidth="1"/>
    <col min="2304" max="2304" width="22.7109375" bestFit="1" customWidth="1"/>
    <col min="2305" max="2306" width="10.7109375" bestFit="1" customWidth="1"/>
    <col min="2560" max="2560" width="22.7109375" bestFit="1" customWidth="1"/>
    <col min="2561" max="2562" width="10.7109375" bestFit="1" customWidth="1"/>
    <col min="2816" max="2816" width="22.7109375" bestFit="1" customWidth="1"/>
    <col min="2817" max="2818" width="10.7109375" bestFit="1" customWidth="1"/>
    <col min="3072" max="3072" width="22.7109375" bestFit="1" customWidth="1"/>
    <col min="3073" max="3074" width="10.7109375" bestFit="1" customWidth="1"/>
    <col min="3328" max="3328" width="22.7109375" bestFit="1" customWidth="1"/>
    <col min="3329" max="3330" width="10.7109375" bestFit="1" customWidth="1"/>
    <col min="3584" max="3584" width="22.7109375" bestFit="1" customWidth="1"/>
    <col min="3585" max="3586" width="10.7109375" bestFit="1" customWidth="1"/>
    <col min="3840" max="3840" width="22.7109375" bestFit="1" customWidth="1"/>
    <col min="3841" max="3842" width="10.7109375" bestFit="1" customWidth="1"/>
    <col min="4096" max="4096" width="22.7109375" bestFit="1" customWidth="1"/>
    <col min="4097" max="4098" width="10.7109375" bestFit="1" customWidth="1"/>
    <col min="4352" max="4352" width="22.7109375" bestFit="1" customWidth="1"/>
    <col min="4353" max="4354" width="10.7109375" bestFit="1" customWidth="1"/>
    <col min="4608" max="4608" width="22.7109375" bestFit="1" customWidth="1"/>
    <col min="4609" max="4610" width="10.7109375" bestFit="1" customWidth="1"/>
    <col min="4864" max="4864" width="22.7109375" bestFit="1" customWidth="1"/>
    <col min="4865" max="4866" width="10.7109375" bestFit="1" customWidth="1"/>
    <col min="5120" max="5120" width="22.7109375" bestFit="1" customWidth="1"/>
    <col min="5121" max="5122" width="10.7109375" bestFit="1" customWidth="1"/>
    <col min="5376" max="5376" width="22.7109375" bestFit="1" customWidth="1"/>
    <col min="5377" max="5378" width="10.7109375" bestFit="1" customWidth="1"/>
    <col min="5632" max="5632" width="22.7109375" bestFit="1" customWidth="1"/>
    <col min="5633" max="5634" width="10.7109375" bestFit="1" customWidth="1"/>
    <col min="5888" max="5888" width="22.7109375" bestFit="1" customWidth="1"/>
    <col min="5889" max="5890" width="10.7109375" bestFit="1" customWidth="1"/>
    <col min="6144" max="6144" width="22.7109375" bestFit="1" customWidth="1"/>
    <col min="6145" max="6146" width="10.7109375" bestFit="1" customWidth="1"/>
    <col min="6400" max="6400" width="22.7109375" bestFit="1" customWidth="1"/>
    <col min="6401" max="6402" width="10.7109375" bestFit="1" customWidth="1"/>
    <col min="6656" max="6656" width="22.7109375" bestFit="1" customWidth="1"/>
    <col min="6657" max="6658" width="10.7109375" bestFit="1" customWidth="1"/>
    <col min="6912" max="6912" width="22.7109375" bestFit="1" customWidth="1"/>
    <col min="6913" max="6914" width="10.7109375" bestFit="1" customWidth="1"/>
    <col min="7168" max="7168" width="22.7109375" bestFit="1" customWidth="1"/>
    <col min="7169" max="7170" width="10.7109375" bestFit="1" customWidth="1"/>
    <col min="7424" max="7424" width="22.7109375" bestFit="1" customWidth="1"/>
    <col min="7425" max="7426" width="10.7109375" bestFit="1" customWidth="1"/>
    <col min="7680" max="7680" width="22.7109375" bestFit="1" customWidth="1"/>
    <col min="7681" max="7682" width="10.7109375" bestFit="1" customWidth="1"/>
    <col min="7936" max="7936" width="22.7109375" bestFit="1" customWidth="1"/>
    <col min="7937" max="7938" width="10.7109375" bestFit="1" customWidth="1"/>
    <col min="8192" max="8192" width="22.7109375" bestFit="1" customWidth="1"/>
    <col min="8193" max="8194" width="10.7109375" bestFit="1" customWidth="1"/>
    <col min="8448" max="8448" width="22.7109375" bestFit="1" customWidth="1"/>
    <col min="8449" max="8450" width="10.7109375" bestFit="1" customWidth="1"/>
    <col min="8704" max="8704" width="22.7109375" bestFit="1" customWidth="1"/>
    <col min="8705" max="8706" width="10.7109375" bestFit="1" customWidth="1"/>
    <col min="8960" max="8960" width="22.7109375" bestFit="1" customWidth="1"/>
    <col min="8961" max="8962" width="10.7109375" bestFit="1" customWidth="1"/>
    <col min="9216" max="9216" width="22.7109375" bestFit="1" customWidth="1"/>
    <col min="9217" max="9218" width="10.7109375" bestFit="1" customWidth="1"/>
    <col min="9472" max="9472" width="22.7109375" bestFit="1" customWidth="1"/>
    <col min="9473" max="9474" width="10.7109375" bestFit="1" customWidth="1"/>
    <col min="9728" max="9728" width="22.7109375" bestFit="1" customWidth="1"/>
    <col min="9729" max="9730" width="10.7109375" bestFit="1" customWidth="1"/>
    <col min="9984" max="9984" width="22.7109375" bestFit="1" customWidth="1"/>
    <col min="9985" max="9986" width="10.7109375" bestFit="1" customWidth="1"/>
    <col min="10240" max="10240" width="22.7109375" bestFit="1" customWidth="1"/>
    <col min="10241" max="10242" width="10.7109375" bestFit="1" customWidth="1"/>
    <col min="10496" max="10496" width="22.7109375" bestFit="1" customWidth="1"/>
    <col min="10497" max="10498" width="10.7109375" bestFit="1" customWidth="1"/>
    <col min="10752" max="10752" width="22.7109375" bestFit="1" customWidth="1"/>
    <col min="10753" max="10754" width="10.7109375" bestFit="1" customWidth="1"/>
    <col min="11008" max="11008" width="22.7109375" bestFit="1" customWidth="1"/>
    <col min="11009" max="11010" width="10.7109375" bestFit="1" customWidth="1"/>
    <col min="11264" max="11264" width="22.7109375" bestFit="1" customWidth="1"/>
    <col min="11265" max="11266" width="10.7109375" bestFit="1" customWidth="1"/>
    <col min="11520" max="11520" width="22.7109375" bestFit="1" customWidth="1"/>
    <col min="11521" max="11522" width="10.7109375" bestFit="1" customWidth="1"/>
    <col min="11776" max="11776" width="22.7109375" bestFit="1" customWidth="1"/>
    <col min="11777" max="11778" width="10.7109375" bestFit="1" customWidth="1"/>
    <col min="12032" max="12032" width="22.7109375" bestFit="1" customWidth="1"/>
    <col min="12033" max="12034" width="10.7109375" bestFit="1" customWidth="1"/>
    <col min="12288" max="12288" width="22.7109375" bestFit="1" customWidth="1"/>
    <col min="12289" max="12290" width="10.7109375" bestFit="1" customWidth="1"/>
    <col min="12544" max="12544" width="22.7109375" bestFit="1" customWidth="1"/>
    <col min="12545" max="12546" width="10.7109375" bestFit="1" customWidth="1"/>
    <col min="12800" max="12800" width="22.7109375" bestFit="1" customWidth="1"/>
    <col min="12801" max="12802" width="10.7109375" bestFit="1" customWidth="1"/>
    <col min="13056" max="13056" width="22.7109375" bestFit="1" customWidth="1"/>
    <col min="13057" max="13058" width="10.7109375" bestFit="1" customWidth="1"/>
    <col min="13312" max="13312" width="22.7109375" bestFit="1" customWidth="1"/>
    <col min="13313" max="13314" width="10.7109375" bestFit="1" customWidth="1"/>
    <col min="13568" max="13568" width="22.7109375" bestFit="1" customWidth="1"/>
    <col min="13569" max="13570" width="10.7109375" bestFit="1" customWidth="1"/>
    <col min="13824" max="13824" width="22.7109375" bestFit="1" customWidth="1"/>
    <col min="13825" max="13826" width="10.7109375" bestFit="1" customWidth="1"/>
    <col min="14080" max="14080" width="22.7109375" bestFit="1" customWidth="1"/>
    <col min="14081" max="14082" width="10.7109375" bestFit="1" customWidth="1"/>
    <col min="14336" max="14336" width="22.7109375" bestFit="1" customWidth="1"/>
    <col min="14337" max="14338" width="10.7109375" bestFit="1" customWidth="1"/>
    <col min="14592" max="14592" width="22.7109375" bestFit="1" customWidth="1"/>
    <col min="14593" max="14594" width="10.7109375" bestFit="1" customWidth="1"/>
    <col min="14848" max="14848" width="22.7109375" bestFit="1" customWidth="1"/>
    <col min="14849" max="14850" width="10.7109375" bestFit="1" customWidth="1"/>
    <col min="15104" max="15104" width="22.7109375" bestFit="1" customWidth="1"/>
    <col min="15105" max="15106" width="10.7109375" bestFit="1" customWidth="1"/>
    <col min="15360" max="15360" width="22.7109375" bestFit="1" customWidth="1"/>
    <col min="15361" max="15362" width="10.7109375" bestFit="1" customWidth="1"/>
    <col min="15616" max="15616" width="22.7109375" bestFit="1" customWidth="1"/>
    <col min="15617" max="15618" width="10.7109375" bestFit="1" customWidth="1"/>
    <col min="15872" max="15872" width="22.7109375" bestFit="1" customWidth="1"/>
    <col min="15873" max="15874" width="10.7109375" bestFit="1" customWidth="1"/>
    <col min="16128" max="16128" width="22.7109375" bestFit="1" customWidth="1"/>
    <col min="16129" max="16130" width="10.7109375" bestFit="1" customWidth="1"/>
  </cols>
  <sheetData>
    <row r="2" spans="1:7" x14ac:dyDescent="0.25">
      <c r="A2" s="19">
        <f ca="1">TODAY()</f>
        <v>46161</v>
      </c>
      <c r="B2" s="19"/>
      <c r="C2">
        <f ca="1">MONTH(A2)</f>
        <v>5</v>
      </c>
      <c r="D2">
        <v>12</v>
      </c>
      <c r="E2">
        <f ca="1">D2-C2</f>
        <v>7</v>
      </c>
      <c r="F2">
        <v>3</v>
      </c>
      <c r="G2">
        <f ca="1">E2+F2</f>
        <v>10</v>
      </c>
    </row>
    <row r="3" spans="1:7" x14ac:dyDescent="0.25">
      <c r="C3">
        <f ca="1">IF(C2&gt;3,G2,IF(C2=1,2,IF(C2=2,1,0)))</f>
        <v>10</v>
      </c>
    </row>
  </sheetData>
  <pageMargins left="0.7" right="0.7" top="0.75" bottom="0.75" header="0.3" footer="0.3"/>
  <pageSetup orientation="portrait" r:id="rId1"/>
  <headerFooter>
    <oddFooter xml:space="preserve">&amp;L&amp;"Cambria"&amp;11&amp;K180B02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2025-11-14 19:13:00</KDate>
  <Classification>PUBLIC</Classification>
  <Subclassification/>
  <HostName>NSDLDEPNB617</HostName>
  <Domain_User>NSDL/AnjaliN</Domain_User>
  <IPAdd>10.110.6.140</IPAdd>
  <FilePath>E:\E drive Backup\Anjali\NSDL Fee Calculator Other than Equity.xlsx</FilePath>
  <KID>F09E4AFBC65B638987443807595983</KID>
  <UniqueName/>
  <Suggested/>
  <Justification/>
  <KlassifyGUID>8a7eef8a-0f3f-4f8e-aea0-aa17ce4516d7</KlassifyGUID>
</Klassify>
</file>

<file path=customXml/itemProps1.xml><?xml version="1.0" encoding="utf-8"?>
<ds:datastoreItem xmlns:ds="http://schemas.openxmlformats.org/officeDocument/2006/customXml" ds:itemID="{60B22452-2FCB-482C-A39C-D383F07C82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Introduction</vt:lpstr>
      <vt:lpstr>NSDL-Fees Calculator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 Ashutosh Marulkar</dc:creator>
  <cp:keywords>PUBLIC</cp:keywords>
  <cp:lastModifiedBy>Anjali Ashutosh Marulkar</cp:lastModifiedBy>
  <dcterms:created xsi:type="dcterms:W3CDTF">2023-03-13T05:26:10Z</dcterms:created>
  <dcterms:modified xsi:type="dcterms:W3CDTF">2026-05-19T15:53:31Z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8a7eef8a-0f3f-4f8e-aea0-aa17ce4516d7</vt:lpwstr>
  </property>
  <property fmtid="{D5CDD505-2E9C-101B-9397-08002B2CF9AE}" pid="3" name="Classification">
    <vt:lpwstr>PUBLIC</vt:lpwstr>
  </property>
  <property fmtid="{D5CDD505-2E9C-101B-9397-08002B2CF9AE}" pid="4" name="KID">
    <vt:lpwstr>F09E4AFBC65B638987443807595983</vt:lpwstr>
  </property>
</Properties>
</file>