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G\IG- Weekly Analysis\Quarter Reports\Website 2026-2027\Qtr 1\Annexure D\"/>
    </mc:Choice>
  </mc:AlternateContent>
  <xr:revisionPtr revIDLastSave="0" documentId="13_ncr:1_{EE60B513-D39B-498A-B52F-40A041E634A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3 B" sheetId="2" r:id="rId1"/>
  </sheets>
  <definedNames>
    <definedName name="_xlnm._FilterDatabase" localSheetId="0" hidden="1">'Report 3 B'!$A$5:$K$26</definedName>
    <definedName name="_xlnm.Print_Area" localSheetId="0">'Report 3 B'!$A$1:$I$5</definedName>
    <definedName name="_xlnm.Print_Titles" localSheetId="0">'Report 3 B'!$1:$5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" l="1"/>
  <c r="H15" i="2"/>
  <c r="H12" i="2"/>
  <c r="H26" i="2"/>
  <c r="H11" i="2"/>
  <c r="H10" i="2"/>
  <c r="H25" i="2"/>
  <c r="H14" i="2"/>
  <c r="H9" i="2"/>
  <c r="H24" i="2"/>
  <c r="H17" i="2"/>
  <c r="H22" i="2"/>
  <c r="H7" i="2"/>
  <c r="H13" i="2"/>
  <c r="H23" i="2"/>
  <c r="H6" i="2"/>
  <c r="H18" i="2"/>
  <c r="H21" i="2"/>
  <c r="H20" i="2"/>
  <c r="H19" i="2"/>
  <c r="H8" i="2"/>
</calcChain>
</file>

<file path=xl/sharedStrings.xml><?xml version="1.0" encoding="utf-8"?>
<sst xmlns="http://schemas.openxmlformats.org/spreadsheetml/2006/main" count="132" uniqueCount="54">
  <si>
    <t>For others</t>
  </si>
  <si>
    <t>For complaints</t>
  </si>
  <si>
    <t>No. of Arbitration Awards issued against DP</t>
  </si>
  <si>
    <t>No. of Penal Orders issued</t>
  </si>
  <si>
    <t>Action against DP, its authorized person and employees together</t>
  </si>
  <si>
    <t>Registration No.</t>
  </si>
  <si>
    <t>Name of DP</t>
  </si>
  <si>
    <t>Sr. No.</t>
  </si>
  <si>
    <t xml:space="preserve">No. of Complaints received </t>
  </si>
  <si>
    <t>Monetary Penalties levied (Rs. lakh)</t>
  </si>
  <si>
    <t>Dayco Securities Private Limited</t>
  </si>
  <si>
    <t>IN-DP-569-2021</t>
  </si>
  <si>
    <t>Indus Shareshree Private Limited</t>
  </si>
  <si>
    <t>IN-DP-659-2021</t>
  </si>
  <si>
    <t>Arch Finance Limited</t>
  </si>
  <si>
    <t>NDA Securities Limited</t>
  </si>
  <si>
    <t>South Asian Stocks Limited</t>
  </si>
  <si>
    <t>The Surat People's Co-Operative Bank Limited</t>
  </si>
  <si>
    <t>Unity Small Finance Bank Limited</t>
  </si>
  <si>
    <t>Gateway Financial Services Limited</t>
  </si>
  <si>
    <t>Nutan Nagarik Sahakari Bank Limited</t>
  </si>
  <si>
    <t>Ventura Securities Limited</t>
  </si>
  <si>
    <t xml:space="preserve">Zen Securities Limited </t>
  </si>
  <si>
    <t>MLB Securities Limited</t>
  </si>
  <si>
    <t>Daulat Securities Limited</t>
  </si>
  <si>
    <t>Arihant Capital Markets Limited</t>
  </si>
  <si>
    <t xml:space="preserve">BOB Capital Markets Limited </t>
  </si>
  <si>
    <t>Canara Bank Securities Limited</t>
  </si>
  <si>
    <t>Integrated Master Securities Private Limited</t>
  </si>
  <si>
    <t>Deutsche Bank AG</t>
  </si>
  <si>
    <t>Munoth Financial Services Limited</t>
  </si>
  <si>
    <t>Punjab National Bank</t>
  </si>
  <si>
    <t>The West Bengal State Co-operative Bank Limited</t>
  </si>
  <si>
    <t>IN-DP-575-2021</t>
  </si>
  <si>
    <t>IN-DP-630-2021</t>
  </si>
  <si>
    <t>IN-DP-474-2020</t>
  </si>
  <si>
    <t>IN-DP-652-2021</t>
  </si>
  <si>
    <t>IN-DP-698-2022</t>
  </si>
  <si>
    <t>IN-DP-635-2021</t>
  </si>
  <si>
    <t>IN-DP-201-2016</t>
  </si>
  <si>
    <t>IN-DP-565-2021</t>
  </si>
  <si>
    <t>IN-DP-512-2020</t>
  </si>
  <si>
    <t>IN-DP-658-2021</t>
  </si>
  <si>
    <t>IN-DP-638-2021</t>
  </si>
  <si>
    <t>IN-DP-127-2015</t>
  </si>
  <si>
    <t>IN-DP-728-2022</t>
  </si>
  <si>
    <t>IN-DP-300-2016</t>
  </si>
  <si>
    <t>IN-DP-499-2020</t>
  </si>
  <si>
    <t>IN-DP-642-2021</t>
  </si>
  <si>
    <t>IN-DP-500-2020</t>
  </si>
  <si>
    <t>IN-DP-601-2021</t>
  </si>
  <si>
    <t>IN-DP-376-2018</t>
  </si>
  <si>
    <t>-</t>
  </si>
  <si>
    <t>Report 3B : Penal Actions against Depository Participants (DPs) during 2026-27 (1/4/2026 to 30/06/2026): Updated as on July 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</si>
</sst>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General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rgb="FF0000FF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3"/>
      <name val="Cambria"/>
      <family val="1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165" fontId="11" fillId="0" borderId="0"/>
    <xf numFmtId="0" fontId="1" fillId="0" borderId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8" fillId="30" borderId="1" applyNumberFormat="0" applyAlignment="0" applyProtection="0"/>
    <xf numFmtId="0" fontId="19" fillId="0" borderId="6" applyNumberFormat="0" applyFill="0" applyAlignment="0" applyProtection="0"/>
    <xf numFmtId="0" fontId="20" fillId="31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164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6" fillId="32" borderId="7" applyNumberFormat="0" applyFont="0" applyAlignment="0" applyProtection="0"/>
    <xf numFmtId="0" fontId="22" fillId="27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0" xfId="0" applyBorder="1" applyAlignment="1">
      <alignment vertical="top"/>
    </xf>
    <xf numFmtId="0" fontId="26" fillId="0" borderId="10" xfId="0" applyFont="1" applyBorder="1" applyAlignment="1">
      <alignment horizontal="center" vertical="top"/>
    </xf>
    <xf numFmtId="0" fontId="27" fillId="0" borderId="10" xfId="0" applyFont="1" applyBorder="1" applyAlignment="1">
      <alignment horizontal="center" vertical="top" wrapText="1"/>
    </xf>
    <xf numFmtId="0" fontId="26" fillId="0" borderId="0" xfId="0" applyFont="1" applyAlignment="1">
      <alignment vertical="top"/>
    </xf>
    <xf numFmtId="0" fontId="26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left" vertical="top" wrapText="1"/>
    </xf>
    <xf numFmtId="0" fontId="0" fillId="0" borderId="10" xfId="0" quotePrefix="1" applyBorder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27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 wrapText="1"/>
    </xf>
  </cellXfs>
  <cellStyles count="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Hyperlink" xfId="28" xr:uid="{00000000-0005-0000-0000-00001B000000}"/>
    <cellStyle name="Excel Built-in Normal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 2" xfId="36" xr:uid="{00000000-0005-0000-0000-000023000000}"/>
    <cellStyle name="Hyperlink 3" xfId="37" xr:uid="{00000000-0005-0000-0000-000024000000}"/>
    <cellStyle name="Hyperlink 8" xfId="38" xr:uid="{00000000-0005-0000-0000-000025000000}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42" xr:uid="{00000000-0005-0000-0000-00002A000000}"/>
    <cellStyle name="Normal 117" xfId="43" xr:uid="{00000000-0005-0000-0000-00002B000000}"/>
    <cellStyle name="Normal 119" xfId="44" xr:uid="{00000000-0005-0000-0000-00002C000000}"/>
    <cellStyle name="Normal 123" xfId="45" xr:uid="{00000000-0005-0000-0000-00002D000000}"/>
    <cellStyle name="Normal 153" xfId="46" xr:uid="{00000000-0005-0000-0000-00002E000000}"/>
    <cellStyle name="Normal 157" xfId="47" xr:uid="{00000000-0005-0000-0000-00002F000000}"/>
    <cellStyle name="Normal 18" xfId="48" xr:uid="{00000000-0005-0000-0000-000030000000}"/>
    <cellStyle name="Normal 2" xfId="49" xr:uid="{00000000-0005-0000-0000-000031000000}"/>
    <cellStyle name="Normal 2 10" xfId="50" xr:uid="{00000000-0005-0000-0000-000032000000}"/>
    <cellStyle name="Normal 2 2" xfId="51" xr:uid="{00000000-0005-0000-0000-000033000000}"/>
    <cellStyle name="Normal 2 2 2" xfId="52" xr:uid="{00000000-0005-0000-0000-000034000000}"/>
    <cellStyle name="Normal 2 3" xfId="53" xr:uid="{00000000-0005-0000-0000-000035000000}"/>
    <cellStyle name="Normal 2 4" xfId="54" xr:uid="{00000000-0005-0000-0000-000036000000}"/>
    <cellStyle name="Normal 22" xfId="55" xr:uid="{00000000-0005-0000-0000-000037000000}"/>
    <cellStyle name="Normal 3" xfId="56" xr:uid="{00000000-0005-0000-0000-000038000000}"/>
    <cellStyle name="Normal 32" xfId="57" xr:uid="{00000000-0005-0000-0000-000039000000}"/>
    <cellStyle name="Normal 42" xfId="58" xr:uid="{00000000-0005-0000-0000-00003A000000}"/>
    <cellStyle name="Normal 72" xfId="59" xr:uid="{00000000-0005-0000-0000-00003B000000}"/>
    <cellStyle name="Normal 86" xfId="60" xr:uid="{00000000-0005-0000-0000-00003C000000}"/>
    <cellStyle name="Normal 90" xfId="61" xr:uid="{00000000-0005-0000-0000-00003D000000}"/>
    <cellStyle name="Note" xfId="62" builtinId="10" customBuiltin="1"/>
    <cellStyle name="Output" xfId="63" builtinId="21" customBuiltin="1"/>
    <cellStyle name="Title" xfId="64" builtinId="15" customBuiltin="1"/>
    <cellStyle name="Total" xfId="65" builtinId="25" customBuiltin="1"/>
    <cellStyle name="Warning Text" xfId="6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50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64</xdr:row>
      <xdr:rowOff>117257</xdr:rowOff>
    </xdr:to>
    <xdr:pic>
      <xdr:nvPicPr>
        <xdr:cNvPr id="548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8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103404</xdr:rowOff>
    </xdr:to>
    <xdr:pic>
      <xdr:nvPicPr>
        <xdr:cNvPr id="548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7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103404</xdr:rowOff>
    </xdr:to>
    <xdr:pic>
      <xdr:nvPicPr>
        <xdr:cNvPr id="548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7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93879</xdr:rowOff>
    </xdr:to>
    <xdr:pic>
      <xdr:nvPicPr>
        <xdr:cNvPr id="548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93879</xdr:rowOff>
    </xdr:to>
    <xdr:pic>
      <xdr:nvPicPr>
        <xdr:cNvPr id="548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3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6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131979</xdr:rowOff>
    </xdr:to>
    <xdr:pic>
      <xdr:nvPicPr>
        <xdr:cNvPr id="548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44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108888</xdr:rowOff>
    </xdr:to>
    <xdr:pic>
      <xdr:nvPicPr>
        <xdr:cNvPr id="548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108888</xdr:rowOff>
    </xdr:to>
    <xdr:pic>
      <xdr:nvPicPr>
        <xdr:cNvPr id="548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89838</xdr:rowOff>
    </xdr:to>
    <xdr:pic>
      <xdr:nvPicPr>
        <xdr:cNvPr id="548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89838</xdr:rowOff>
    </xdr:to>
    <xdr:pic>
      <xdr:nvPicPr>
        <xdr:cNvPr id="548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97631</xdr:rowOff>
    </xdr:to>
    <xdr:pic>
      <xdr:nvPicPr>
        <xdr:cNvPr id="548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97631</xdr:rowOff>
    </xdr:to>
    <xdr:pic>
      <xdr:nvPicPr>
        <xdr:cNvPr id="548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89838</xdr:rowOff>
    </xdr:to>
    <xdr:pic>
      <xdr:nvPicPr>
        <xdr:cNvPr id="548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89838</xdr:rowOff>
    </xdr:to>
    <xdr:pic>
      <xdr:nvPicPr>
        <xdr:cNvPr id="548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4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107156</xdr:rowOff>
    </xdr:to>
    <xdr:pic>
      <xdr:nvPicPr>
        <xdr:cNvPr id="548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107156</xdr:rowOff>
    </xdr:to>
    <xdr:pic>
      <xdr:nvPicPr>
        <xdr:cNvPr id="548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8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97631</xdr:rowOff>
    </xdr:to>
    <xdr:pic>
      <xdr:nvPicPr>
        <xdr:cNvPr id="548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97631</xdr:rowOff>
    </xdr:to>
    <xdr:pic>
      <xdr:nvPicPr>
        <xdr:cNvPr id="548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97631</xdr:rowOff>
    </xdr:to>
    <xdr:pic>
      <xdr:nvPicPr>
        <xdr:cNvPr id="548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48</xdr:row>
      <xdr:rowOff>97631</xdr:rowOff>
    </xdr:to>
    <xdr:pic>
      <xdr:nvPicPr>
        <xdr:cNvPr id="548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97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43</xdr:row>
      <xdr:rowOff>101385</xdr:rowOff>
    </xdr:to>
    <xdr:pic>
      <xdr:nvPicPr>
        <xdr:cNvPr id="548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43</xdr:row>
      <xdr:rowOff>101385</xdr:rowOff>
    </xdr:to>
    <xdr:pic>
      <xdr:nvPicPr>
        <xdr:cNvPr id="548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43</xdr:row>
      <xdr:rowOff>101385</xdr:rowOff>
    </xdr:to>
    <xdr:pic>
      <xdr:nvPicPr>
        <xdr:cNvPr id="548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43</xdr:row>
      <xdr:rowOff>101385</xdr:rowOff>
    </xdr:to>
    <xdr:pic>
      <xdr:nvPicPr>
        <xdr:cNvPr id="548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43</xdr:row>
      <xdr:rowOff>101385</xdr:rowOff>
    </xdr:to>
    <xdr:pic>
      <xdr:nvPicPr>
        <xdr:cNvPr id="548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43</xdr:row>
      <xdr:rowOff>101385</xdr:rowOff>
    </xdr:to>
    <xdr:pic>
      <xdr:nvPicPr>
        <xdr:cNvPr id="548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07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8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8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130535</xdr:rowOff>
    </xdr:to>
    <xdr:pic>
      <xdr:nvPicPr>
        <xdr:cNvPr id="549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18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116680</xdr:rowOff>
    </xdr:to>
    <xdr:pic>
      <xdr:nvPicPr>
        <xdr:cNvPr id="549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0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116680</xdr:rowOff>
    </xdr:to>
    <xdr:pic>
      <xdr:nvPicPr>
        <xdr:cNvPr id="549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0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107155</xdr:rowOff>
    </xdr:to>
    <xdr:pic>
      <xdr:nvPicPr>
        <xdr:cNvPr id="549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69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107155</xdr:rowOff>
    </xdr:to>
    <xdr:pic>
      <xdr:nvPicPr>
        <xdr:cNvPr id="549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69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7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4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52</xdr:row>
      <xdr:rowOff>141503</xdr:rowOff>
    </xdr:to>
    <xdr:pic>
      <xdr:nvPicPr>
        <xdr:cNvPr id="549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172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46542</xdr:rowOff>
    </xdr:to>
    <xdr:pic>
      <xdr:nvPicPr>
        <xdr:cNvPr id="549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2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46542</xdr:rowOff>
    </xdr:to>
    <xdr:pic>
      <xdr:nvPicPr>
        <xdr:cNvPr id="549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2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29224</xdr:rowOff>
    </xdr:to>
    <xdr:pic>
      <xdr:nvPicPr>
        <xdr:cNvPr id="549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29224</xdr:rowOff>
    </xdr:to>
    <xdr:pic>
      <xdr:nvPicPr>
        <xdr:cNvPr id="549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35</xdr:row>
      <xdr:rowOff>63860</xdr:rowOff>
    </xdr:to>
    <xdr:pic>
      <xdr:nvPicPr>
        <xdr:cNvPr id="549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35</xdr:row>
      <xdr:rowOff>63860</xdr:rowOff>
    </xdr:to>
    <xdr:pic>
      <xdr:nvPicPr>
        <xdr:cNvPr id="549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29224</xdr:rowOff>
    </xdr:to>
    <xdr:pic>
      <xdr:nvPicPr>
        <xdr:cNvPr id="549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29224</xdr:rowOff>
    </xdr:to>
    <xdr:pic>
      <xdr:nvPicPr>
        <xdr:cNvPr id="549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6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35</xdr:row>
      <xdr:rowOff>72809</xdr:rowOff>
    </xdr:to>
    <xdr:pic>
      <xdr:nvPicPr>
        <xdr:cNvPr id="549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8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5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35</xdr:row>
      <xdr:rowOff>72809</xdr:rowOff>
    </xdr:to>
    <xdr:pic>
      <xdr:nvPicPr>
        <xdr:cNvPr id="549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5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35</xdr:row>
      <xdr:rowOff>63860</xdr:rowOff>
    </xdr:to>
    <xdr:pic>
      <xdr:nvPicPr>
        <xdr:cNvPr id="549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35</xdr:row>
      <xdr:rowOff>63860</xdr:rowOff>
    </xdr:to>
    <xdr:pic>
      <xdr:nvPicPr>
        <xdr:cNvPr id="549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35</xdr:row>
      <xdr:rowOff>63860</xdr:rowOff>
    </xdr:to>
    <xdr:pic>
      <xdr:nvPicPr>
        <xdr:cNvPr id="549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35</xdr:row>
      <xdr:rowOff>63860</xdr:rowOff>
    </xdr:to>
    <xdr:pic>
      <xdr:nvPicPr>
        <xdr:cNvPr id="549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49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49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49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49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49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49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9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6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60</xdr:row>
      <xdr:rowOff>136018</xdr:rowOff>
    </xdr:to>
    <xdr:pic>
      <xdr:nvPicPr>
        <xdr:cNvPr id="549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1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127939</xdr:rowOff>
    </xdr:to>
    <xdr:pic>
      <xdr:nvPicPr>
        <xdr:cNvPr id="549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127939</xdr:rowOff>
    </xdr:to>
    <xdr:pic>
      <xdr:nvPicPr>
        <xdr:cNvPr id="549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118414</xdr:rowOff>
    </xdr:to>
    <xdr:pic>
      <xdr:nvPicPr>
        <xdr:cNvPr id="549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118414</xdr:rowOff>
    </xdr:to>
    <xdr:pic>
      <xdr:nvPicPr>
        <xdr:cNvPr id="549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6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A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62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153628</xdr:rowOff>
    </xdr:to>
    <xdr:pic>
      <xdr:nvPicPr>
        <xdr:cNvPr id="549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370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104848</xdr:rowOff>
    </xdr:to>
    <xdr:pic>
      <xdr:nvPicPr>
        <xdr:cNvPr id="549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3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104848</xdr:rowOff>
    </xdr:to>
    <xdr:pic>
      <xdr:nvPicPr>
        <xdr:cNvPr id="549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3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95323</xdr:rowOff>
    </xdr:to>
    <xdr:pic>
      <xdr:nvPicPr>
        <xdr:cNvPr id="549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95323</xdr:rowOff>
    </xdr:to>
    <xdr:pic>
      <xdr:nvPicPr>
        <xdr:cNvPr id="549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90703</xdr:rowOff>
    </xdr:to>
    <xdr:pic>
      <xdr:nvPicPr>
        <xdr:cNvPr id="549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90703</xdr:rowOff>
    </xdr:to>
    <xdr:pic>
      <xdr:nvPicPr>
        <xdr:cNvPr id="549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95323</xdr:rowOff>
    </xdr:to>
    <xdr:pic>
      <xdr:nvPicPr>
        <xdr:cNvPr id="549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95323</xdr:rowOff>
    </xdr:to>
    <xdr:pic>
      <xdr:nvPicPr>
        <xdr:cNvPr id="549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42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90703</xdr:rowOff>
    </xdr:to>
    <xdr:pic>
      <xdr:nvPicPr>
        <xdr:cNvPr id="549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B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90703</xdr:rowOff>
    </xdr:to>
    <xdr:pic>
      <xdr:nvPicPr>
        <xdr:cNvPr id="549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90703</xdr:rowOff>
    </xdr:to>
    <xdr:pic>
      <xdr:nvPicPr>
        <xdr:cNvPr id="549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90703</xdr:rowOff>
    </xdr:to>
    <xdr:pic>
      <xdr:nvPicPr>
        <xdr:cNvPr id="549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90703</xdr:rowOff>
    </xdr:to>
    <xdr:pic>
      <xdr:nvPicPr>
        <xdr:cNvPr id="549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90703</xdr:rowOff>
    </xdr:to>
    <xdr:pic>
      <xdr:nvPicPr>
        <xdr:cNvPr id="549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4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112929</xdr:rowOff>
    </xdr:to>
    <xdr:pic>
      <xdr:nvPicPr>
        <xdr:cNvPr id="549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112929</xdr:rowOff>
    </xdr:to>
    <xdr:pic>
      <xdr:nvPicPr>
        <xdr:cNvPr id="549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112929</xdr:rowOff>
    </xdr:to>
    <xdr:pic>
      <xdr:nvPicPr>
        <xdr:cNvPr id="549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112929</xdr:rowOff>
    </xdr:to>
    <xdr:pic>
      <xdr:nvPicPr>
        <xdr:cNvPr id="549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112929</xdr:rowOff>
    </xdr:to>
    <xdr:pic>
      <xdr:nvPicPr>
        <xdr:cNvPr id="549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39</xdr:row>
      <xdr:rowOff>112929</xdr:rowOff>
    </xdr:to>
    <xdr:pic>
      <xdr:nvPicPr>
        <xdr:cNvPr id="549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34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C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94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72</xdr:rowOff>
    </xdr:to>
    <xdr:pic>
      <xdr:nvPicPr>
        <xdr:cNvPr id="549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138618</xdr:rowOff>
    </xdr:to>
    <xdr:pic>
      <xdr:nvPicPr>
        <xdr:cNvPr id="549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138618</xdr:rowOff>
    </xdr:to>
    <xdr:pic>
      <xdr:nvPicPr>
        <xdr:cNvPr id="549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138618</xdr:rowOff>
    </xdr:to>
    <xdr:pic>
      <xdr:nvPicPr>
        <xdr:cNvPr id="549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138618</xdr:rowOff>
    </xdr:to>
    <xdr:pic>
      <xdr:nvPicPr>
        <xdr:cNvPr id="550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7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D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10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157668</xdr:rowOff>
    </xdr:to>
    <xdr:pic>
      <xdr:nvPicPr>
        <xdr:cNvPr id="550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9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89405</xdr:rowOff>
    </xdr:to>
    <xdr:pic>
      <xdr:nvPicPr>
        <xdr:cNvPr id="550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89405</xdr:rowOff>
    </xdr:to>
    <xdr:pic>
      <xdr:nvPicPr>
        <xdr:cNvPr id="550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89405</xdr:rowOff>
    </xdr:to>
    <xdr:pic>
      <xdr:nvPicPr>
        <xdr:cNvPr id="550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89405</xdr:rowOff>
    </xdr:to>
    <xdr:pic>
      <xdr:nvPicPr>
        <xdr:cNvPr id="550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133279</xdr:rowOff>
    </xdr:to>
    <xdr:pic>
      <xdr:nvPicPr>
        <xdr:cNvPr id="550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133279</xdr:rowOff>
    </xdr:to>
    <xdr:pic>
      <xdr:nvPicPr>
        <xdr:cNvPr id="550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89405</xdr:rowOff>
    </xdr:to>
    <xdr:pic>
      <xdr:nvPicPr>
        <xdr:cNvPr id="550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89405</xdr:rowOff>
    </xdr:to>
    <xdr:pic>
      <xdr:nvPicPr>
        <xdr:cNvPr id="550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7225"/>
          <a:ext cx="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142516</xdr:rowOff>
    </xdr:to>
    <xdr:pic>
      <xdr:nvPicPr>
        <xdr:cNvPr id="550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E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142516</xdr:rowOff>
    </xdr:to>
    <xdr:pic>
      <xdr:nvPicPr>
        <xdr:cNvPr id="550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0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81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133279</xdr:rowOff>
    </xdr:to>
    <xdr:pic>
      <xdr:nvPicPr>
        <xdr:cNvPr id="550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1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133279</xdr:rowOff>
    </xdr:to>
    <xdr:pic>
      <xdr:nvPicPr>
        <xdr:cNvPr id="550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2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133279</xdr:rowOff>
    </xdr:to>
    <xdr:pic>
      <xdr:nvPicPr>
        <xdr:cNvPr id="550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3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133279</xdr:rowOff>
    </xdr:to>
    <xdr:pic>
      <xdr:nvPicPr>
        <xdr:cNvPr id="550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4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66775"/>
          <a:ext cx="0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47912</xdr:rowOff>
    </xdr:to>
    <xdr:pic>
      <xdr:nvPicPr>
        <xdr:cNvPr id="550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5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47912</xdr:rowOff>
    </xdr:to>
    <xdr:pic>
      <xdr:nvPicPr>
        <xdr:cNvPr id="550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6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47912</xdr:rowOff>
    </xdr:to>
    <xdr:pic>
      <xdr:nvPicPr>
        <xdr:cNvPr id="550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7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47912</xdr:rowOff>
    </xdr:to>
    <xdr:pic>
      <xdr:nvPicPr>
        <xdr:cNvPr id="550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8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47912</xdr:rowOff>
    </xdr:to>
    <xdr:pic>
      <xdr:nvPicPr>
        <xdr:cNvPr id="550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9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47912</xdr:rowOff>
    </xdr:to>
    <xdr:pic>
      <xdr:nvPicPr>
        <xdr:cNvPr id="550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A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4314825"/>
          <a:ext cx="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B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C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D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E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FFD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42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115526</xdr:rowOff>
    </xdr:to>
    <xdr:pic>
      <xdr:nvPicPr>
        <xdr:cNvPr id="550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26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105425</xdr:rowOff>
    </xdr:to>
    <xdr:pic>
      <xdr:nvPicPr>
        <xdr:cNvPr id="550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105425</xdr:rowOff>
    </xdr:to>
    <xdr:pic>
      <xdr:nvPicPr>
        <xdr:cNvPr id="550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0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95900</xdr:rowOff>
    </xdr:to>
    <xdr:pic>
      <xdr:nvPicPr>
        <xdr:cNvPr id="550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79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95900</xdr:rowOff>
    </xdr:to>
    <xdr:pic>
      <xdr:nvPicPr>
        <xdr:cNvPr id="550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79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0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8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124475</xdr:rowOff>
    </xdr:to>
    <xdr:pic>
      <xdr:nvPicPr>
        <xdr:cNvPr id="550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50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50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50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50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120432</xdr:rowOff>
    </xdr:to>
    <xdr:pic>
      <xdr:nvPicPr>
        <xdr:cNvPr id="550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120432</xdr:rowOff>
    </xdr:to>
    <xdr:pic>
      <xdr:nvPicPr>
        <xdr:cNvPr id="550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50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125629</xdr:rowOff>
    </xdr:to>
    <xdr:pic>
      <xdr:nvPicPr>
        <xdr:cNvPr id="550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68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141214</xdr:rowOff>
    </xdr:to>
    <xdr:pic>
      <xdr:nvPicPr>
        <xdr:cNvPr id="550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1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141214</xdr:rowOff>
    </xdr:to>
    <xdr:pic>
      <xdr:nvPicPr>
        <xdr:cNvPr id="550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9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120432</xdr:rowOff>
    </xdr:to>
    <xdr:pic>
      <xdr:nvPicPr>
        <xdr:cNvPr id="550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120432</xdr:rowOff>
    </xdr:to>
    <xdr:pic>
      <xdr:nvPicPr>
        <xdr:cNvPr id="550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120432</xdr:rowOff>
    </xdr:to>
    <xdr:pic>
      <xdr:nvPicPr>
        <xdr:cNvPr id="550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30</xdr:row>
      <xdr:rowOff>120432</xdr:rowOff>
    </xdr:to>
    <xdr:pic>
      <xdr:nvPicPr>
        <xdr:cNvPr id="550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47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119568</xdr:rowOff>
    </xdr:to>
    <xdr:pic>
      <xdr:nvPicPr>
        <xdr:cNvPr id="550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119568</xdr:rowOff>
    </xdr:to>
    <xdr:pic>
      <xdr:nvPicPr>
        <xdr:cNvPr id="550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119568</xdr:rowOff>
    </xdr:to>
    <xdr:pic>
      <xdr:nvPicPr>
        <xdr:cNvPr id="550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119568</xdr:rowOff>
    </xdr:to>
    <xdr:pic>
      <xdr:nvPicPr>
        <xdr:cNvPr id="550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119568</xdr:rowOff>
    </xdr:to>
    <xdr:pic>
      <xdr:nvPicPr>
        <xdr:cNvPr id="550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27</xdr:row>
      <xdr:rowOff>119568</xdr:rowOff>
    </xdr:to>
    <xdr:pic>
      <xdr:nvPicPr>
        <xdr:cNvPr id="550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2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90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137173</xdr:rowOff>
    </xdr:to>
    <xdr:pic>
      <xdr:nvPicPr>
        <xdr:cNvPr id="550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57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131112</xdr:rowOff>
    </xdr:to>
    <xdr:pic>
      <xdr:nvPicPr>
        <xdr:cNvPr id="550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131112</xdr:rowOff>
    </xdr:to>
    <xdr:pic>
      <xdr:nvPicPr>
        <xdr:cNvPr id="550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131112</xdr:rowOff>
    </xdr:to>
    <xdr:pic>
      <xdr:nvPicPr>
        <xdr:cNvPr id="550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131112</xdr:rowOff>
    </xdr:to>
    <xdr:pic>
      <xdr:nvPicPr>
        <xdr:cNvPr id="550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2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0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0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0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3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6" name="Picture 24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149585</xdr:rowOff>
    </xdr:to>
    <xdr:pic>
      <xdr:nvPicPr>
        <xdr:cNvPr id="551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994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123031</xdr:rowOff>
    </xdr:to>
    <xdr:pic>
      <xdr:nvPicPr>
        <xdr:cNvPr id="551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123031</xdr:rowOff>
    </xdr:to>
    <xdr:pic>
      <xdr:nvPicPr>
        <xdr:cNvPr id="551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103981</xdr:rowOff>
    </xdr:to>
    <xdr:pic>
      <xdr:nvPicPr>
        <xdr:cNvPr id="551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103981</xdr:rowOff>
    </xdr:to>
    <xdr:pic>
      <xdr:nvPicPr>
        <xdr:cNvPr id="551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41780</xdr:rowOff>
    </xdr:to>
    <xdr:pic>
      <xdr:nvPicPr>
        <xdr:cNvPr id="551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41780</xdr:rowOff>
    </xdr:to>
    <xdr:pic>
      <xdr:nvPicPr>
        <xdr:cNvPr id="551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103981</xdr:rowOff>
    </xdr:to>
    <xdr:pic>
      <xdr:nvPicPr>
        <xdr:cNvPr id="551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103981</xdr:rowOff>
    </xdr:to>
    <xdr:pic>
      <xdr:nvPicPr>
        <xdr:cNvPr id="551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41780</xdr:rowOff>
    </xdr:to>
    <xdr:pic>
      <xdr:nvPicPr>
        <xdr:cNvPr id="551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4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41780</xdr:rowOff>
    </xdr:to>
    <xdr:pic>
      <xdr:nvPicPr>
        <xdr:cNvPr id="551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41780</xdr:rowOff>
    </xdr:to>
    <xdr:pic>
      <xdr:nvPicPr>
        <xdr:cNvPr id="551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41780</xdr:rowOff>
    </xdr:to>
    <xdr:pic>
      <xdr:nvPicPr>
        <xdr:cNvPr id="551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41780</xdr:rowOff>
    </xdr:to>
    <xdr:pic>
      <xdr:nvPicPr>
        <xdr:cNvPr id="551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41780</xdr:rowOff>
    </xdr:to>
    <xdr:pic>
      <xdr:nvPicPr>
        <xdr:cNvPr id="551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96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71223</xdr:rowOff>
    </xdr:to>
    <xdr:pic>
      <xdr:nvPicPr>
        <xdr:cNvPr id="551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5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71223</xdr:rowOff>
    </xdr:to>
    <xdr:pic>
      <xdr:nvPicPr>
        <xdr:cNvPr id="551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6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71223</xdr:rowOff>
    </xdr:to>
    <xdr:pic>
      <xdr:nvPicPr>
        <xdr:cNvPr id="551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7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71223</xdr:rowOff>
    </xdr:to>
    <xdr:pic>
      <xdr:nvPicPr>
        <xdr:cNvPr id="551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8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25</xdr:row>
      <xdr:rowOff>71223</xdr:rowOff>
    </xdr:to>
    <xdr:pic>
      <xdr:nvPicPr>
        <xdr:cNvPr id="551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9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617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1572202</xdr:colOff>
      <xdr:row>1</xdr:row>
      <xdr:rowOff>136236</xdr:rowOff>
    </xdr:from>
    <xdr:to>
      <xdr:col>1</xdr:col>
      <xdr:colOff>1572202</xdr:colOff>
      <xdr:row>26</xdr:row>
      <xdr:rowOff>124474</xdr:rowOff>
    </xdr:to>
    <xdr:pic>
      <xdr:nvPicPr>
        <xdr:cNvPr id="551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A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02" y="367145"/>
          <a:ext cx="0" cy="6080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B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C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D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E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5F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0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1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8" name="Picture 2340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2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3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1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000000-0008-0000-0000-000064D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5909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47E25AA-8BED-4AC5-B9DC-776CAF9E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99A10FA-B408-404F-9AA1-EA0BBC3C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1EFB9A3-87B4-4838-B955-19081E63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7C5999A-002C-440F-A5C4-70A7B203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1B9EEB2-9F2A-4FB1-B286-F8BAF385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1B4E542-F760-477E-A2E2-B216490F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69A1224-CCC4-4B9B-9D78-01725763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9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92A231D8-AF8B-4590-85F2-63E41235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5B41138-FF4C-47E4-A7D1-C3BF0DAB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67</xdr:row>
      <xdr:rowOff>21143</xdr:rowOff>
    </xdr:to>
    <xdr:pic>
      <xdr:nvPicPr>
        <xdr:cNvPr id="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99BED4C-CA35-46F1-A914-E8C632E5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02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29224</xdr:rowOff>
    </xdr:to>
    <xdr:pic>
      <xdr:nvPicPr>
        <xdr:cNvPr id="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7A0DFCD-4AF4-4448-98E3-8512F9562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51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29224</xdr:rowOff>
    </xdr:to>
    <xdr:pic>
      <xdr:nvPicPr>
        <xdr:cNvPr id="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CC37877-5B8F-4612-A6B5-E2CD36FB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51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19699</xdr:rowOff>
    </xdr:to>
    <xdr:pic>
      <xdr:nvPicPr>
        <xdr:cNvPr id="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1DB7AB8-418E-419F-9639-2E0832B2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42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19699</xdr:rowOff>
    </xdr:to>
    <xdr:pic>
      <xdr:nvPicPr>
        <xdr:cNvPr id="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302230B-13AE-43DE-B3B0-FC29E97A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42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FA05326-E0B3-4A39-BCE8-C419158E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1F1A296-34D5-4063-B827-BAFE169D3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DA60B8F-EBE7-4E37-8098-4898B574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71C949D-CCA7-44FB-B7A7-F0C53D6C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9FD7B07-4AD3-40AC-9E7B-01110E13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68A0CA1-6D99-435F-B974-6BF4D3DE4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BE52228-1665-4E9D-BFC6-2C9973A0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A627909-9E93-4A06-BEBA-EAE035324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F0F1667-1FFE-4F22-8537-6792D06B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5" name="Picture 24" descr="http://hrmsapps5.axisb.com:8000/OA_HTML/cabo/images/swan/t.gif">
          <a:extLst>
            <a:ext uri="{FF2B5EF4-FFF2-40B4-BE49-F238E27FC236}">
              <a16:creationId xmlns:a16="http://schemas.microsoft.com/office/drawing/2014/main" id="{FED6DEA7-28FF-45E8-A039-AA1C12922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09D941C-9937-4A3B-956D-C3154AF2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7D59A0C-C0F2-4436-A9D4-750FF609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83813DF-9CEE-4A2C-B0ED-E26BC7F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70</xdr:row>
      <xdr:rowOff>57799</xdr:rowOff>
    </xdr:to>
    <xdr:pic>
      <xdr:nvPicPr>
        <xdr:cNvPr id="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8D940B3-C52E-4CCF-BC4A-8F098AF6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4580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80024</xdr:rowOff>
    </xdr:to>
    <xdr:pic>
      <xdr:nvPicPr>
        <xdr:cNvPr id="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7489172-1216-40FD-8A4A-3BD89972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8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80024</xdr:rowOff>
    </xdr:to>
    <xdr:pic>
      <xdr:nvPicPr>
        <xdr:cNvPr id="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9482155-BBE1-4785-9818-9E340076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84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68911</xdr:rowOff>
    </xdr:to>
    <xdr:pic>
      <xdr:nvPicPr>
        <xdr:cNvPr id="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4C9BDA-CFED-4382-8FFA-F34BB562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6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68911</xdr:rowOff>
    </xdr:to>
    <xdr:pic>
      <xdr:nvPicPr>
        <xdr:cNvPr id="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CB06AA0-8A9C-4029-A90D-3FBF9651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6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70355</xdr:rowOff>
    </xdr:to>
    <xdr:pic>
      <xdr:nvPicPr>
        <xdr:cNvPr id="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C2B835F-12BC-45F7-8A5D-498D3FA6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70355</xdr:rowOff>
    </xdr:to>
    <xdr:pic>
      <xdr:nvPicPr>
        <xdr:cNvPr id="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9C9B34F-B8B1-438E-A267-7B7E33B3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68911</xdr:rowOff>
    </xdr:to>
    <xdr:pic>
      <xdr:nvPicPr>
        <xdr:cNvPr id="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6EC4A88-EB3A-44A1-AB20-A920C037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6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68911</xdr:rowOff>
    </xdr:to>
    <xdr:pic>
      <xdr:nvPicPr>
        <xdr:cNvPr id="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2DC2036-C022-493D-BA67-EDD1FCA1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26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71942</xdr:rowOff>
    </xdr:to>
    <xdr:pic>
      <xdr:nvPicPr>
        <xdr:cNvPr id="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CCEEB84-2E9C-40F8-AF74-2CD90018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100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71942</xdr:rowOff>
    </xdr:to>
    <xdr:pic>
      <xdr:nvPicPr>
        <xdr:cNvPr id="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66815D0-D68A-4A37-9A8B-884F74FC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100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70355</xdr:rowOff>
    </xdr:to>
    <xdr:pic>
      <xdr:nvPicPr>
        <xdr:cNvPr id="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6EFFBCE-CF2F-4B45-8900-C05AE11A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70355</xdr:rowOff>
    </xdr:to>
    <xdr:pic>
      <xdr:nvPicPr>
        <xdr:cNvPr id="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895AC20-C912-4851-BAF7-A1D2D953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70355</xdr:rowOff>
    </xdr:to>
    <xdr:pic>
      <xdr:nvPicPr>
        <xdr:cNvPr id="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C7F4D31-A51F-48BE-891C-5173F613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50</xdr:row>
      <xdr:rowOff>70355</xdr:rowOff>
    </xdr:to>
    <xdr:pic>
      <xdr:nvPicPr>
        <xdr:cNvPr id="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7BD5587-3BF1-48A0-8E2C-6AE2D79D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091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38173</xdr:rowOff>
    </xdr:to>
    <xdr:pic>
      <xdr:nvPicPr>
        <xdr:cNvPr id="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31B5014-F630-4152-A3D7-9A7844FB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38173</xdr:rowOff>
    </xdr:to>
    <xdr:pic>
      <xdr:nvPicPr>
        <xdr:cNvPr id="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28BB552-9114-4283-B65C-04B29B92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38173</xdr:rowOff>
    </xdr:to>
    <xdr:pic>
      <xdr:nvPicPr>
        <xdr:cNvPr id="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4D54B9E-7324-4BBE-9F12-E67F7DE2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38173</xdr:rowOff>
    </xdr:to>
    <xdr:pic>
      <xdr:nvPicPr>
        <xdr:cNvPr id="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4901510-8B93-4A4D-93D5-8C834867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38173</xdr:rowOff>
    </xdr:to>
    <xdr:pic>
      <xdr:nvPicPr>
        <xdr:cNvPr id="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CDF3887-2D96-41F1-A97A-7CC960FE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45</xdr:row>
      <xdr:rowOff>38173</xdr:rowOff>
    </xdr:to>
    <xdr:pic>
      <xdr:nvPicPr>
        <xdr:cNvPr id="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B78CB77-F7F7-431B-9C18-B0B0A596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18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50C724A-40DF-4D23-B360-9DF83C07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78970B9-8D33-4FBD-9698-5E1F4F96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FF9F6FF-3DA5-46D2-A7A4-DEFA6400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54B53F1-56FE-4DAC-8BAA-2659AD19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8A94C66-DC9C-487C-94E8-32396955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1D26AA6-B033-431A-A208-AF330B6E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264594D-6B07-416D-B264-9D85F56B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7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B07C1E62-A3DB-4C9E-99FF-88F962A1D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B4D18F-16BD-4275-8645-B73D867B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51</xdr:row>
      <xdr:rowOff>101671</xdr:rowOff>
    </xdr:to>
    <xdr:pic>
      <xdr:nvPicPr>
        <xdr:cNvPr id="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295501C-785C-45F1-A347-02C5EE8CE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30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115524</xdr:rowOff>
    </xdr:to>
    <xdr:pic>
      <xdr:nvPicPr>
        <xdr:cNvPr id="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3102F57-4C72-4CF9-A590-6965A680F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39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115524</xdr:rowOff>
    </xdr:to>
    <xdr:pic>
      <xdr:nvPicPr>
        <xdr:cNvPr id="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CB68676-9EB1-474C-9F0A-BE4AB611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39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105999</xdr:rowOff>
    </xdr:to>
    <xdr:pic>
      <xdr:nvPicPr>
        <xdr:cNvPr id="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1EF54BB-CA74-464F-8760-8E014D60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3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105999</xdr:rowOff>
    </xdr:to>
    <xdr:pic>
      <xdr:nvPicPr>
        <xdr:cNvPr id="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E636008-324C-4FFB-8D48-9DCD583EA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3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2A54A08-1446-4E23-BA09-F23A8436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9386A59-3826-4484-9930-F88FE2F6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A04119E-5ADD-4C8E-AD68-5A94C19D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E311FAE-F812-4E43-8D1B-ACB21568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280B08F-8470-47D8-B48C-45124556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A5BAA29-2B92-4004-8FF1-1B3E38D4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A573372-DE0A-4070-A1AE-4A77C4890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0EF1C8C-43F1-414C-9F38-911DE6AF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9EE5785-A97B-4E63-AB7D-E18C23BF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50" name="Picture 24" descr="http://hrmsapps5.axisb.com:8000/OA_HTML/cabo/images/swan/t.gif">
          <a:extLst>
            <a:ext uri="{FF2B5EF4-FFF2-40B4-BE49-F238E27FC236}">
              <a16:creationId xmlns:a16="http://schemas.microsoft.com/office/drawing/2014/main" id="{7714FFDF-07E0-4742-A3DF-C720AD75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5D5951E-E9FE-4D5F-9916-AA81524E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331AEA3-C396-4AB5-BCBC-D9A62B4E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A4BCB01-3A87-47FC-8181-914EA94F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54</xdr:row>
      <xdr:rowOff>137461</xdr:rowOff>
    </xdr:to>
    <xdr:pic>
      <xdr:nvPicPr>
        <xdr:cNvPr id="551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7A06A65-AD48-4645-A778-469A5E34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1861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67469</xdr:rowOff>
    </xdr:to>
    <xdr:pic>
      <xdr:nvPicPr>
        <xdr:cNvPr id="551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FB6F66B-DDDF-4794-8AC8-184973DD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716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67469</xdr:rowOff>
    </xdr:to>
    <xdr:pic>
      <xdr:nvPicPr>
        <xdr:cNvPr id="551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B1662B9-90C0-4123-AA80-EABCFBD4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716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52315</xdr:rowOff>
    </xdr:to>
    <xdr:pic>
      <xdr:nvPicPr>
        <xdr:cNvPr id="551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913947D-BE96-4525-90FD-65B1E923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69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52315</xdr:rowOff>
    </xdr:to>
    <xdr:pic>
      <xdr:nvPicPr>
        <xdr:cNvPr id="551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DE9B888-A4E1-4978-8B61-C028FF66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69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71509</xdr:rowOff>
    </xdr:to>
    <xdr:pic>
      <xdr:nvPicPr>
        <xdr:cNvPr id="551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D17B699-AA6F-4479-AF0A-240B13F9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71509</xdr:rowOff>
    </xdr:to>
    <xdr:pic>
      <xdr:nvPicPr>
        <xdr:cNvPr id="551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5ED8459-8FCD-43CE-9E91-B845BAD3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52315</xdr:rowOff>
    </xdr:to>
    <xdr:pic>
      <xdr:nvPicPr>
        <xdr:cNvPr id="551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52C7594-C60B-453E-BDD5-BE14D595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69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37</xdr:row>
      <xdr:rowOff>52315</xdr:rowOff>
    </xdr:to>
    <xdr:pic>
      <xdr:nvPicPr>
        <xdr:cNvPr id="551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BA4678B-2E65-4ED3-9296-EDEDC8FA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69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82621</xdr:rowOff>
    </xdr:to>
    <xdr:pic>
      <xdr:nvPicPr>
        <xdr:cNvPr id="551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0FFBDE3-EB06-4072-BE27-667507A5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4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82621</xdr:rowOff>
    </xdr:to>
    <xdr:pic>
      <xdr:nvPicPr>
        <xdr:cNvPr id="551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8E9C716-22E3-401E-B825-424EFCDD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4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71509</xdr:rowOff>
    </xdr:to>
    <xdr:pic>
      <xdr:nvPicPr>
        <xdr:cNvPr id="551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D3EB68E-7E78-45CB-AC92-438BD17B6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71509</xdr:rowOff>
    </xdr:to>
    <xdr:pic>
      <xdr:nvPicPr>
        <xdr:cNvPr id="551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91E67BC-18E4-4C88-90C0-E298B2F1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71509</xdr:rowOff>
    </xdr:to>
    <xdr:pic>
      <xdr:nvPicPr>
        <xdr:cNvPr id="5516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B3169AD-8BB8-4E0B-A45F-D68DF461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36</xdr:row>
      <xdr:rowOff>71509</xdr:rowOff>
    </xdr:to>
    <xdr:pic>
      <xdr:nvPicPr>
        <xdr:cNvPr id="547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B0E30AD-FA44-48FA-8CD6-6977A4837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852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47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7209A3C-FFAC-4194-AFB1-6404E0A5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47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59CF3B5-F8BF-4F64-A52B-AD6894A3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478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E014BA0-FBF4-4C52-AABC-34E4B2EF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47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5932D8D-05D0-45E5-A807-41AC11E4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47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01F90CA-5E40-4CD7-B4BC-C5639554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47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5074925-3346-4D47-8B6D-BC957B6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3DDBAA4-7447-4E9C-B896-7DED084C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A3DFCAA-70EF-4518-B1E0-472523EE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9992F85-063A-4A69-A89F-E124FA1B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FC17D31-FC25-4A54-BE9D-BC4FFEF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ACA8BE1-79E0-44FE-8010-2304F0E5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F52214F-DFAC-4471-AA1C-4E13A6DC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66A80FE-C86B-43BC-A5BA-AD24F50A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8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FF6B714A-D0AA-49C3-A6CF-9A79AA7C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7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510F044-9B22-4DC9-84FF-3B180CD7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63</xdr:row>
      <xdr:rowOff>17391</xdr:rowOff>
    </xdr:to>
    <xdr:pic>
      <xdr:nvPicPr>
        <xdr:cNvPr id="548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11D2F9D-6C27-4C05-9305-3447BC8A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316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25472</xdr:rowOff>
    </xdr:to>
    <xdr:pic>
      <xdr:nvPicPr>
        <xdr:cNvPr id="548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5662FAC-61DB-44C2-85A9-F1669ABB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25472</xdr:rowOff>
    </xdr:to>
    <xdr:pic>
      <xdr:nvPicPr>
        <xdr:cNvPr id="548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734706C-DFED-4D88-A532-2046EFD8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15947</xdr:rowOff>
    </xdr:to>
    <xdr:pic>
      <xdr:nvPicPr>
        <xdr:cNvPr id="548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1CDF313-9709-4E59-9D1D-1F85A8F7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15947</xdr:rowOff>
    </xdr:to>
    <xdr:pic>
      <xdr:nvPicPr>
        <xdr:cNvPr id="548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FB1B6CF-F671-48F7-B417-6621A1CF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5DA1D9B-DDA1-4DC9-97BD-3682AA8C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3E4DFB1-8658-4D75-A7FB-AF0167BE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468F1D2-14EE-4FBF-A2C9-EA8A155D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6B2FDEE-6741-4AC0-A333-F430658E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4021CB0-5FBE-41D4-B93F-9B72B073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4807CFB-1CDE-4D95-AA95-1F4B4E45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DDF4734-C330-4E7C-93A7-14536053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DDF5F35-1BAC-4C0D-B382-A7FAE841D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A0C6B3A-757D-4DCB-B02A-3F5B3C9A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4" name="Picture 24" descr="http://hrmsapps5.axisb.com:8000/OA_HTML/cabo/images/swan/t.gif">
          <a:extLst>
            <a:ext uri="{FF2B5EF4-FFF2-40B4-BE49-F238E27FC236}">
              <a16:creationId xmlns:a16="http://schemas.microsoft.com/office/drawing/2014/main" id="{2D6C8038-FE71-43AF-ADF9-9A04D0C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9AAC6E1-DC01-47DE-A551-0CDD3463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0E5F494-481A-4BE5-ADA9-647FF10B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5935EBE-FCA5-4F2A-ABCD-C875F955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66</xdr:row>
      <xdr:rowOff>51738</xdr:rowOff>
    </xdr:to>
    <xdr:pic>
      <xdr:nvPicPr>
        <xdr:cNvPr id="548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11AFCFB-4A39-43AD-8E8D-D7A138E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38787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51449</xdr:rowOff>
    </xdr:to>
    <xdr:pic>
      <xdr:nvPicPr>
        <xdr:cNvPr id="5481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99AB87F-CDEF-41DA-96E5-142C6949B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5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51449</xdr:rowOff>
    </xdr:to>
    <xdr:pic>
      <xdr:nvPicPr>
        <xdr:cNvPr id="548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8E91CF2-3AF5-4E65-AACD-6449B0C8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5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41924</xdr:rowOff>
    </xdr:to>
    <xdr:pic>
      <xdr:nvPicPr>
        <xdr:cNvPr id="548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4B53427-DD5A-466A-92D4-D33018B5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41924</xdr:rowOff>
    </xdr:to>
    <xdr:pic>
      <xdr:nvPicPr>
        <xdr:cNvPr id="548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709FAAC-7555-48E8-B5AF-19E74599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33842</xdr:rowOff>
    </xdr:to>
    <xdr:pic>
      <xdr:nvPicPr>
        <xdr:cNvPr id="548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8522733-A569-4F48-8AF9-26360BC7D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33842</xdr:rowOff>
    </xdr:to>
    <xdr:pic>
      <xdr:nvPicPr>
        <xdr:cNvPr id="548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5E5C366-56D6-4418-803D-E418F4F1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41924</xdr:rowOff>
    </xdr:to>
    <xdr:pic>
      <xdr:nvPicPr>
        <xdr:cNvPr id="548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EDE595B-E710-4D3E-AC58-99E90F91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47</xdr:row>
      <xdr:rowOff>41924</xdr:rowOff>
    </xdr:to>
    <xdr:pic>
      <xdr:nvPicPr>
        <xdr:cNvPr id="548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D5202FA-EAE3-42D7-B143-5C632331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54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33842</xdr:rowOff>
    </xdr:to>
    <xdr:pic>
      <xdr:nvPicPr>
        <xdr:cNvPr id="548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6BC900F-463B-4666-B7AA-C22BAB4F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33842</xdr:rowOff>
    </xdr:to>
    <xdr:pic>
      <xdr:nvPicPr>
        <xdr:cNvPr id="548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EF98861-4B00-457A-A6B3-1BB74C3D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33842</xdr:rowOff>
    </xdr:to>
    <xdr:pic>
      <xdr:nvPicPr>
        <xdr:cNvPr id="548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3F25C8A-E614-4FE4-8113-42968138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33842</xdr:rowOff>
    </xdr:to>
    <xdr:pic>
      <xdr:nvPicPr>
        <xdr:cNvPr id="548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613419A-88A9-4D3C-BB9C-78BA3718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33842</xdr:rowOff>
    </xdr:to>
    <xdr:pic>
      <xdr:nvPicPr>
        <xdr:cNvPr id="548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5762482-D936-48FC-B143-D00B3AFA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33842</xdr:rowOff>
    </xdr:to>
    <xdr:pic>
      <xdr:nvPicPr>
        <xdr:cNvPr id="548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B2612CF-7A7A-4092-9A97-E09CD579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5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164304</xdr:rowOff>
    </xdr:to>
    <xdr:pic>
      <xdr:nvPicPr>
        <xdr:cNvPr id="548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F33C8F9-C158-492A-8E99-A5B6EF16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164304</xdr:rowOff>
    </xdr:to>
    <xdr:pic>
      <xdr:nvPicPr>
        <xdr:cNvPr id="548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F3D3C3B-58C6-4C4C-8D3B-52D9B4E6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164304</xdr:rowOff>
    </xdr:to>
    <xdr:pic>
      <xdr:nvPicPr>
        <xdr:cNvPr id="5483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3B45E88-BF03-4FB5-887B-5A04D123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164304</xdr:rowOff>
    </xdr:to>
    <xdr:pic>
      <xdr:nvPicPr>
        <xdr:cNvPr id="548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25DDE57-166C-4395-A73F-BB938E5C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164304</xdr:rowOff>
    </xdr:to>
    <xdr:pic>
      <xdr:nvPicPr>
        <xdr:cNvPr id="548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836B0C3-2971-42AF-A831-996B17C4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40</xdr:row>
      <xdr:rowOff>164304</xdr:rowOff>
    </xdr:to>
    <xdr:pic>
      <xdr:nvPicPr>
        <xdr:cNvPr id="548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82276D4-330E-40AC-9C6F-EC97B933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441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48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C8B354D-7308-4136-B2D4-C7EDC9C0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48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211D7F4-B10B-40EC-81AB-434EE8E3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48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4861061-67DA-4440-B3EE-8646751D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48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4A5E362-A29C-4A44-9DB8-22802909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51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924E0EF-647C-4FC6-92DA-DE7293BE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51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BD50E0A-6BA1-4583-91C0-D312F278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51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C202B4D-507E-4E4D-99A7-FD2E647D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5171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FEB2D4CE-928C-413B-AABF-566AA316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51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DA97A3B-3006-4E0B-B8B9-74CC1D9A1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35287</xdr:rowOff>
    </xdr:to>
    <xdr:pic>
      <xdr:nvPicPr>
        <xdr:cNvPr id="551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FFC48E6-F787-4189-B7A9-AC4DE96C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45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98785</xdr:rowOff>
    </xdr:to>
    <xdr:pic>
      <xdr:nvPicPr>
        <xdr:cNvPr id="551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9852090-79B3-416F-A153-387CF00C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41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98785</xdr:rowOff>
    </xdr:to>
    <xdr:pic>
      <xdr:nvPicPr>
        <xdr:cNvPr id="551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1029942-B5F7-4B33-B77B-F601FED4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41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98785</xdr:rowOff>
    </xdr:to>
    <xdr:pic>
      <xdr:nvPicPr>
        <xdr:cNvPr id="551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8B32170-C4C5-4A07-99C7-45F569C0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41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98785</xdr:rowOff>
    </xdr:to>
    <xdr:pic>
      <xdr:nvPicPr>
        <xdr:cNvPr id="551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D7B004B-F019-4003-986E-7EA7B9A6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41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46ABF79-306C-4774-AE51-20EC8CD0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5200655-38C1-4860-85D6-84D0171B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6D61970-40B2-45A8-8E8A-6019D36F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5D9AB3A-4377-4457-9C46-C0A1E05B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43261FC-90CD-4DE5-A3B0-A9CCB1E9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A62D49F-0B6A-4604-8F0E-38B69308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F47E407-9406-4057-94EB-9BDF6519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B1EC4C1-083A-4E7D-A02E-F1B3CC1D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6ECD114-2ACD-48B6-80F2-ACB5A405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7" name="Picture 24" descr="http://hrmsapps5.axisb.com:8000/OA_HTML/cabo/images/swan/t.gif">
          <a:extLst>
            <a:ext uri="{FF2B5EF4-FFF2-40B4-BE49-F238E27FC236}">
              <a16:creationId xmlns:a16="http://schemas.microsoft.com/office/drawing/2014/main" id="{FABE19F8-3E93-4756-9436-EE14EBCB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865AE2C-4158-4EB5-BFF4-9C6A2DF0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81D3985-2E7A-4DB1-968B-560D21C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D770138-FC23-420C-B49A-D70CB9985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117835</xdr:rowOff>
    </xdr:to>
    <xdr:pic>
      <xdr:nvPicPr>
        <xdr:cNvPr id="551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17BCA3D-F593-4834-B65E-52559BAA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60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162719</xdr:rowOff>
    </xdr:to>
    <xdr:pic>
      <xdr:nvPicPr>
        <xdr:cNvPr id="551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62123EF-4B41-4CFB-9E4C-0C475DFF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162719</xdr:rowOff>
    </xdr:to>
    <xdr:pic>
      <xdr:nvPicPr>
        <xdr:cNvPr id="551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5DA3445-10DD-4C9B-86EB-6FDA678F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162719</xdr:rowOff>
    </xdr:to>
    <xdr:pic>
      <xdr:nvPicPr>
        <xdr:cNvPr id="551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FB267BB-261D-46EC-BF0D-8E4022D3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162719</xdr:rowOff>
    </xdr:to>
    <xdr:pic>
      <xdr:nvPicPr>
        <xdr:cNvPr id="551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7461D60-8F31-43CE-97AD-0285A7CE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200820</xdr:rowOff>
    </xdr:to>
    <xdr:pic>
      <xdr:nvPicPr>
        <xdr:cNvPr id="551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423B2F8-4102-42BC-B0F2-871A17A6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200820</xdr:rowOff>
    </xdr:to>
    <xdr:pic>
      <xdr:nvPicPr>
        <xdr:cNvPr id="551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B908BD4-B665-4A57-89B9-C4C570DB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162719</xdr:rowOff>
    </xdr:to>
    <xdr:pic>
      <xdr:nvPicPr>
        <xdr:cNvPr id="551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D839A81-4D38-48FC-B098-2CB0E94A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3</xdr:row>
      <xdr:rowOff>0</xdr:rowOff>
    </xdr:from>
    <xdr:to>
      <xdr:col>1</xdr:col>
      <xdr:colOff>581025</xdr:colOff>
      <xdr:row>18</xdr:row>
      <xdr:rowOff>162719</xdr:rowOff>
    </xdr:to>
    <xdr:pic>
      <xdr:nvPicPr>
        <xdr:cNvPr id="551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6D43783-EE99-4E5C-B497-E08F12C6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647700"/>
          <a:ext cx="0" cy="3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206015</xdr:rowOff>
    </xdr:to>
    <xdr:pic>
      <xdr:nvPicPr>
        <xdr:cNvPr id="552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FDC7790-2C0F-470A-90BF-8D43A834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2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206015</xdr:rowOff>
    </xdr:to>
    <xdr:pic>
      <xdr:nvPicPr>
        <xdr:cNvPr id="5520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80416A2-3AB6-4A5B-8D73-A39651F2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2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200820</xdr:rowOff>
    </xdr:to>
    <xdr:pic>
      <xdr:nvPicPr>
        <xdr:cNvPr id="552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2900E74-E3FC-4EFB-BB78-A88DA9780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200820</xdr:rowOff>
    </xdr:to>
    <xdr:pic>
      <xdr:nvPicPr>
        <xdr:cNvPr id="552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B3B64F8-91DC-43B0-BA63-1C5E124A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200820</xdr:rowOff>
    </xdr:to>
    <xdr:pic>
      <xdr:nvPicPr>
        <xdr:cNvPr id="5520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D8BD3E0-9062-4025-81FB-3D0827AD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</xdr:row>
      <xdr:rowOff>0</xdr:rowOff>
    </xdr:from>
    <xdr:to>
      <xdr:col>1</xdr:col>
      <xdr:colOff>581025</xdr:colOff>
      <xdr:row>18</xdr:row>
      <xdr:rowOff>200820</xdr:rowOff>
    </xdr:to>
    <xdr:pic>
      <xdr:nvPicPr>
        <xdr:cNvPr id="5520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DAF9869-C188-4E53-B6DD-1B9D524D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857250"/>
          <a:ext cx="0" cy="3811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136957</xdr:rowOff>
    </xdr:to>
    <xdr:pic>
      <xdr:nvPicPr>
        <xdr:cNvPr id="5520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E600D4E-FB93-463C-BAF0-4D32B7EC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136957</xdr:rowOff>
    </xdr:to>
    <xdr:pic>
      <xdr:nvPicPr>
        <xdr:cNvPr id="5520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8487D10-F879-4BF5-8F78-9D57E7F5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136957</xdr:rowOff>
    </xdr:to>
    <xdr:pic>
      <xdr:nvPicPr>
        <xdr:cNvPr id="552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A3AAAC0-DB3C-4D57-B2C4-1DE44C08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136957</xdr:rowOff>
    </xdr:to>
    <xdr:pic>
      <xdr:nvPicPr>
        <xdr:cNvPr id="552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426459C-2045-4FCE-B142-EE33C422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136957</xdr:rowOff>
    </xdr:to>
    <xdr:pic>
      <xdr:nvPicPr>
        <xdr:cNvPr id="552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902119A-9AE6-4B37-AC0B-45CAEA2A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22</xdr:row>
      <xdr:rowOff>0</xdr:rowOff>
    </xdr:from>
    <xdr:to>
      <xdr:col>1</xdr:col>
      <xdr:colOff>581025</xdr:colOff>
      <xdr:row>34</xdr:row>
      <xdr:rowOff>136957</xdr:rowOff>
    </xdr:to>
    <xdr:pic>
      <xdr:nvPicPr>
        <xdr:cNvPr id="552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23E031D-7A1E-4F35-B615-FEF8BA34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4368800"/>
          <a:ext cx="0" cy="275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A174024-0184-4923-81A0-DBF4787B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92BA784-F802-41EF-8DF4-9B9CA822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B4BF25A-DC01-431D-BBFC-73F97590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1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D3A2BA8-6B07-429B-971F-7193CD76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3631A24-801C-44F5-BDA8-49DD3E77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988A0FA-55C1-440A-AC1B-A9F23519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1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485D05D-97CB-4F5F-BC30-3E4D87E0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19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782C238C-D152-4B0B-8767-4F5423AD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2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F4F9106-D1CE-4A2F-9B1D-D3E3E402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46</xdr:row>
      <xdr:rowOff>55779</xdr:rowOff>
    </xdr:to>
    <xdr:pic>
      <xdr:nvPicPr>
        <xdr:cNvPr id="5522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6C81348-569D-4825-A30D-F0E34F24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378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71798</xdr:rowOff>
    </xdr:to>
    <xdr:pic>
      <xdr:nvPicPr>
        <xdr:cNvPr id="5522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1A05785-CF0A-4095-AF59-D5FD2E2B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16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71798</xdr:rowOff>
    </xdr:to>
    <xdr:pic>
      <xdr:nvPicPr>
        <xdr:cNvPr id="5522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E4B0960-3F98-46FA-80E8-D357D0D1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16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64438</xdr:rowOff>
    </xdr:to>
    <xdr:pic>
      <xdr:nvPicPr>
        <xdr:cNvPr id="5522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5A46F0B-DB20-4801-B48D-5E66F52B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06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64438</xdr:rowOff>
    </xdr:to>
    <xdr:pic>
      <xdr:nvPicPr>
        <xdr:cNvPr id="5522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CA57D88-2091-4241-909E-23BC7BB1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06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2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59EAC77-94BE-4EEE-9DE2-0270C46F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2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FEEF5AC-B345-40B9-8787-429DF94C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2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652BB97-5AE7-4320-B5B8-A717225B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2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1C99E06-698F-4088-95C2-714E62B3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3AE8135-5D7A-4A80-A56A-FFE9A9BA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4E08A52-38CD-4D60-B7F5-79404F42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81BF7A4-1C1D-4DCF-890B-0B0CA8A7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7349062-7C18-4820-9528-8C03D3C0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8E18591-0CE8-4B99-9307-E67E5905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5" name="Picture 24" descr="http://hrmsapps5.axisb.com:8000/OA_HTML/cabo/images/swan/t.gif">
          <a:extLst>
            <a:ext uri="{FF2B5EF4-FFF2-40B4-BE49-F238E27FC236}">
              <a16:creationId xmlns:a16="http://schemas.microsoft.com/office/drawing/2014/main" id="{5B7D201B-91F1-4966-91C8-25A74CCB2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22F10F9-691D-461A-8959-613EC2E1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DB12C48-CDFC-4708-A77E-5033E80E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365363A-0D0B-4D9C-9F97-CD78AAE0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49</xdr:row>
      <xdr:rowOff>82911</xdr:rowOff>
    </xdr:to>
    <xdr:pic>
      <xdr:nvPicPr>
        <xdr:cNvPr id="5523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0B1A236-48E6-43AA-BEB0-590CC7E3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93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524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1DF7650-3B90-462C-915F-72DC811F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524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988C90E-BF4B-473C-BC50-3E5923F0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524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BA2CFA9-2BA7-4C9C-8F60-5EFE6B0A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524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EA10B0B-AF45-472C-B6DC-959D3BE60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101383</xdr:rowOff>
    </xdr:to>
    <xdr:pic>
      <xdr:nvPicPr>
        <xdr:cNvPr id="5524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953D469-03E6-46B3-B20B-335CAB29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101383</xdr:rowOff>
    </xdr:to>
    <xdr:pic>
      <xdr:nvPicPr>
        <xdr:cNvPr id="5524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3108374-8775-4435-A9E7-99ABB238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524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EAB15DF-83DB-4100-A682-43F65E8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32</xdr:row>
      <xdr:rowOff>114083</xdr:rowOff>
    </xdr:to>
    <xdr:pic>
      <xdr:nvPicPr>
        <xdr:cNvPr id="5524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C12F518-F36A-4FB0-8992-E7574D9A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762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122165</xdr:rowOff>
    </xdr:to>
    <xdr:pic>
      <xdr:nvPicPr>
        <xdr:cNvPr id="5524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2C4F286-A218-4943-A7C6-CD10FA32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68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122165</xdr:rowOff>
    </xdr:to>
    <xdr:pic>
      <xdr:nvPicPr>
        <xdr:cNvPr id="5524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A00D639-67CB-45FD-BB96-4AACAFE7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68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101383</xdr:rowOff>
    </xdr:to>
    <xdr:pic>
      <xdr:nvPicPr>
        <xdr:cNvPr id="5525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3F194C9-814B-48BA-90FD-CFA94D18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101383</xdr:rowOff>
    </xdr:to>
    <xdr:pic>
      <xdr:nvPicPr>
        <xdr:cNvPr id="5525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ECC5EF7-B847-45EB-9718-C87C477B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101383</xdr:rowOff>
    </xdr:to>
    <xdr:pic>
      <xdr:nvPicPr>
        <xdr:cNvPr id="5525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CE65D79-9F73-4EF2-91EA-DAAECDEF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31</xdr:row>
      <xdr:rowOff>101383</xdr:rowOff>
    </xdr:to>
    <xdr:pic>
      <xdr:nvPicPr>
        <xdr:cNvPr id="5525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1AB3F0D-DDEC-4532-8D0C-48C87F73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548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79158</xdr:rowOff>
    </xdr:to>
    <xdr:pic>
      <xdr:nvPicPr>
        <xdr:cNvPr id="5525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8166444-7E37-4949-A964-158FF02E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79158</xdr:rowOff>
    </xdr:to>
    <xdr:pic>
      <xdr:nvPicPr>
        <xdr:cNvPr id="5525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6DD4795-5DA3-4C24-BA0F-B4B64411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79158</xdr:rowOff>
    </xdr:to>
    <xdr:pic>
      <xdr:nvPicPr>
        <xdr:cNvPr id="5525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0EDA8BB-6F01-4C84-8E2C-7FE1167A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79158</xdr:rowOff>
    </xdr:to>
    <xdr:pic>
      <xdr:nvPicPr>
        <xdr:cNvPr id="5525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EDA39D1-DDD3-4410-9527-B5F20E9A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79158</xdr:rowOff>
    </xdr:to>
    <xdr:pic>
      <xdr:nvPicPr>
        <xdr:cNvPr id="5525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07089EA-0AA1-4155-A769-5E906BFC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28</xdr:row>
      <xdr:rowOff>79158</xdr:rowOff>
    </xdr:to>
    <xdr:pic>
      <xdr:nvPicPr>
        <xdr:cNvPr id="5525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ADFE790-1F14-4223-B4BB-C1245A3E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9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10385F1-AC5D-45B7-BFB8-C9E2DFFA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1DD3DBB-18B0-4AD1-A202-79422CB6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B8757CF-466E-422E-9938-E9BA2D47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FB52BEA-71A5-458D-9033-EE90C071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54BC40DD-EAA2-4C4D-A6E3-03CAE452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A77AA26-D140-42F5-BB59-85B9586AB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B339CC5-177C-437F-9D71-FA0F1C3A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7" name="Picture 350" descr="http://hrmsapps5.axisb.com:8000/OA_HTML/cabo/images/swan/t.gif">
          <a:extLst>
            <a:ext uri="{FF2B5EF4-FFF2-40B4-BE49-F238E27FC236}">
              <a16:creationId xmlns:a16="http://schemas.microsoft.com/office/drawing/2014/main" id="{C65D7EAB-8191-4CD1-A77D-869C0839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2FC4AA5-6E89-49DE-B0CC-C17BE5E2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42</xdr:row>
      <xdr:rowOff>54914</xdr:rowOff>
    </xdr:to>
    <xdr:pic>
      <xdr:nvPicPr>
        <xdr:cNvPr id="5526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AF21A87-7E92-4832-A293-E600163C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9673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61551</xdr:rowOff>
    </xdr:to>
    <xdr:pic>
      <xdr:nvPicPr>
        <xdr:cNvPr id="5527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006E48C-5421-4167-9D51-842E5C1B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3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61551</xdr:rowOff>
    </xdr:to>
    <xdr:pic>
      <xdr:nvPicPr>
        <xdr:cNvPr id="5527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BB28E41-80A7-45C7-9129-E3D1E8E8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3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61551</xdr:rowOff>
    </xdr:to>
    <xdr:pic>
      <xdr:nvPicPr>
        <xdr:cNvPr id="5527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16C142E-79CE-4D35-B7E0-FE2738B3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3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61551</xdr:rowOff>
    </xdr:to>
    <xdr:pic>
      <xdr:nvPicPr>
        <xdr:cNvPr id="5527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F20784C-01E7-43A0-B3CE-94A1A47F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32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7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1934FF5-1963-495F-AA45-02CF0E54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7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70A103C-C006-4895-A177-7BD64B53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7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3F3FD09-3202-4662-B79F-85E1DECD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7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683702B-454B-4467-AE2E-E3417B14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7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3C11FB66-7C8B-410F-9EBF-5B1FFCB1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7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56DF045-04B3-4A10-BFE4-39FEB17D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8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D36870F1-3492-41A5-99E7-41D78DB9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8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D41B24C-DF5B-4F2B-B328-BCE6A000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44</xdr:row>
      <xdr:rowOff>74973</xdr:rowOff>
    </xdr:to>
    <xdr:pic>
      <xdr:nvPicPr>
        <xdr:cNvPr id="5528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1526404-66E9-40D9-81DA-3F1AEEE2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10048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101889</xdr:colOff>
      <xdr:row>0</xdr:row>
      <xdr:rowOff>0</xdr:rowOff>
    </xdr:from>
    <xdr:to>
      <xdr:col>1</xdr:col>
      <xdr:colOff>101889</xdr:colOff>
      <xdr:row>44</xdr:row>
      <xdr:rowOff>74973</xdr:rowOff>
    </xdr:to>
    <xdr:pic>
      <xdr:nvPicPr>
        <xdr:cNvPr id="5528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AF00AEE-6EAD-4C81-B39A-76D3BB94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389" y="0"/>
          <a:ext cx="0" cy="9463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26843</xdr:colOff>
      <xdr:row>0</xdr:row>
      <xdr:rowOff>0</xdr:rowOff>
    </xdr:from>
    <xdr:to>
      <xdr:col>0</xdr:col>
      <xdr:colOff>26843</xdr:colOff>
      <xdr:row>44</xdr:row>
      <xdr:rowOff>74973</xdr:rowOff>
    </xdr:to>
    <xdr:pic>
      <xdr:nvPicPr>
        <xdr:cNvPr id="5528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8B2B9E9-66D3-40F8-AAA9-C74A43D1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3" y="0"/>
          <a:ext cx="0" cy="9463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90128</xdr:rowOff>
    </xdr:to>
    <xdr:pic>
      <xdr:nvPicPr>
        <xdr:cNvPr id="5528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3B81134-6DC7-4661-BF1D-4C3C1C8C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3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90128</xdr:rowOff>
    </xdr:to>
    <xdr:pic>
      <xdr:nvPicPr>
        <xdr:cNvPr id="5528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EDD7FF16-A4DF-456B-A89F-9E709340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3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72666</xdr:rowOff>
    </xdr:to>
    <xdr:pic>
      <xdr:nvPicPr>
        <xdr:cNvPr id="5529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768B3BA-FE19-4214-B76C-DF18AF8C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14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72666</xdr:rowOff>
    </xdr:to>
    <xdr:pic>
      <xdr:nvPicPr>
        <xdr:cNvPr id="5529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86B0F25-BDA3-4A49-B8A1-8140CA6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14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9886</xdr:rowOff>
    </xdr:to>
    <xdr:pic>
      <xdr:nvPicPr>
        <xdr:cNvPr id="5529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6D649D7-9D5A-4B3F-883D-B2F3A79B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9886</xdr:rowOff>
    </xdr:to>
    <xdr:pic>
      <xdr:nvPicPr>
        <xdr:cNvPr id="5529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8EEDFFE-01FC-4B4D-8C45-CFE0C7F8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72666</xdr:rowOff>
    </xdr:to>
    <xdr:pic>
      <xdr:nvPicPr>
        <xdr:cNvPr id="5529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E0454E8-7782-4C67-9F3A-E3218426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14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72666</xdr:rowOff>
    </xdr:to>
    <xdr:pic>
      <xdr:nvPicPr>
        <xdr:cNvPr id="55295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E6DF1C3-FB04-48E7-9F49-3E1B1FE2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114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9886</xdr:rowOff>
    </xdr:to>
    <xdr:pic>
      <xdr:nvPicPr>
        <xdr:cNvPr id="5529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0AC3048-898C-4CA5-BA7C-EB19A82C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9886</xdr:rowOff>
    </xdr:to>
    <xdr:pic>
      <xdr:nvPicPr>
        <xdr:cNvPr id="5529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07E492CF-3C8A-44CB-BFE0-1E8EBEEA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9886</xdr:rowOff>
    </xdr:to>
    <xdr:pic>
      <xdr:nvPicPr>
        <xdr:cNvPr id="5529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CD9475D-C3A1-4AC8-82D8-CE963FBA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9886</xdr:rowOff>
    </xdr:to>
    <xdr:pic>
      <xdr:nvPicPr>
        <xdr:cNvPr id="5529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703ED2DC-2A2A-4C3E-8CC8-0984CD3E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29</xdr:row>
      <xdr:rowOff>9886</xdr:rowOff>
    </xdr:to>
    <xdr:pic>
      <xdr:nvPicPr>
        <xdr:cNvPr id="5530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068C13D-8EFB-47D1-92EA-A782DE39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702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4691</xdr:rowOff>
    </xdr:to>
    <xdr:pic>
      <xdr:nvPicPr>
        <xdr:cNvPr id="5530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BB5FE6B9-D4A7-4DFE-BE4D-02860032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226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581025</xdr:colOff>
      <xdr:row>26</xdr:row>
      <xdr:rowOff>4691</xdr:rowOff>
    </xdr:to>
    <xdr:pic>
      <xdr:nvPicPr>
        <xdr:cNvPr id="5530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C3FEE522-410E-48F7-A3FC-AF14CEB2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0"/>
          <a:ext cx="0" cy="6226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08" name="Picture 26" descr="http://hrmsapps5.axisb.com:8000/OA_HTML/cabo/images/swan/t.gif">
          <a:extLst>
            <a:ext uri="{FF2B5EF4-FFF2-40B4-BE49-F238E27FC236}">
              <a16:creationId xmlns:a16="http://schemas.microsoft.com/office/drawing/2014/main" id="{ACEB9EF8-9B48-4A9B-AE4B-7E95C12D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09" name="Picture 26" descr="http://hrmsapps5.axisb.com:8000/OA_HTML/cabo/images/swan/t.gif">
          <a:extLst>
            <a:ext uri="{FF2B5EF4-FFF2-40B4-BE49-F238E27FC236}">
              <a16:creationId xmlns:a16="http://schemas.microsoft.com/office/drawing/2014/main" id="{2C985642-0559-4169-999D-128B95A1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0" name="Picture 26" descr="http://hrmsapps5.axisb.com:8000/OA_HTML/cabo/images/swan/t.gif">
          <a:extLst>
            <a:ext uri="{FF2B5EF4-FFF2-40B4-BE49-F238E27FC236}">
              <a16:creationId xmlns:a16="http://schemas.microsoft.com/office/drawing/2014/main" id="{619CEE81-20FF-459B-89DD-D366FD6A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1" name="Picture 26" descr="http://hrmsapps5.axisb.com:8000/OA_HTML/cabo/images/swan/t.gif">
          <a:extLst>
            <a:ext uri="{FF2B5EF4-FFF2-40B4-BE49-F238E27FC236}">
              <a16:creationId xmlns:a16="http://schemas.microsoft.com/office/drawing/2014/main" id="{849C647D-71CB-4C21-85D7-37C9433A5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2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DBBDC7F-8A21-413C-892F-C6069C4D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3" name="Picture 26" descr="http://hrmsapps5.axisb.com:8000/OA_HTML/cabo/images/swan/t.gif">
          <a:extLst>
            <a:ext uri="{FF2B5EF4-FFF2-40B4-BE49-F238E27FC236}">
              <a16:creationId xmlns:a16="http://schemas.microsoft.com/office/drawing/2014/main" id="{F38A37E8-4FA5-4D3F-BD1B-3EC078D2E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4" name="Picture 26" descr="http://hrmsapps5.axisb.com:8000/OA_HTML/cabo/images/swan/t.gif">
          <a:extLst>
            <a:ext uri="{FF2B5EF4-FFF2-40B4-BE49-F238E27FC236}">
              <a16:creationId xmlns:a16="http://schemas.microsoft.com/office/drawing/2014/main" id="{49F04674-1344-44A0-B867-B4FD7197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5" name="Picture 2340" descr="http://hrmsapps5.axisb.com:8000/OA_HTML/cabo/images/swan/t.gif">
          <a:extLst>
            <a:ext uri="{FF2B5EF4-FFF2-40B4-BE49-F238E27FC236}">
              <a16:creationId xmlns:a16="http://schemas.microsoft.com/office/drawing/2014/main" id="{3B665889-C120-4AB6-927F-F719C89D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6" name="Picture 26" descr="http://hrmsapps5.axisb.com:8000/OA_HTML/cabo/images/swan/t.gif">
          <a:extLst>
            <a:ext uri="{FF2B5EF4-FFF2-40B4-BE49-F238E27FC236}">
              <a16:creationId xmlns:a16="http://schemas.microsoft.com/office/drawing/2014/main" id="{924143DC-A380-4A1E-A08A-C5CB4AF6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0</xdr:rowOff>
    </xdr:from>
    <xdr:to>
      <xdr:col>1</xdr:col>
      <xdr:colOff>581025</xdr:colOff>
      <xdr:row>18</xdr:row>
      <xdr:rowOff>57150</xdr:rowOff>
    </xdr:to>
    <xdr:pic>
      <xdr:nvPicPr>
        <xdr:cNvPr id="55317" name="Picture 26" descr="http://hrmsapps5.axisb.com:8000/OA_HTML/cabo/images/swan/t.gif">
          <a:extLst>
            <a:ext uri="{FF2B5EF4-FFF2-40B4-BE49-F238E27FC236}">
              <a16:creationId xmlns:a16="http://schemas.microsoft.com/office/drawing/2014/main" id="{1C9C80F1-73D0-4822-A59A-939601AA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" y="3663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80" zoomScaleNormal="80" workbookViewId="0">
      <pane ySplit="1" topLeftCell="A4" activePane="bottomLeft" state="frozen"/>
      <selection pane="bottomLeft" activeCell="F33" sqref="F33"/>
    </sheetView>
  </sheetViews>
  <sheetFormatPr defaultColWidth="9.1796875" defaultRowHeight="14.5" x14ac:dyDescent="0.35"/>
  <cols>
    <col min="1" max="1" width="7.1796875" style="8" customWidth="1"/>
    <col min="2" max="2" width="44" style="4" customWidth="1"/>
    <col min="3" max="3" width="19.81640625" style="4" customWidth="1"/>
    <col min="4" max="4" width="14" style="8" customWidth="1"/>
    <col min="5" max="6" width="14.1796875" style="8" customWidth="1"/>
    <col min="7" max="7" width="15.7265625" style="8" customWidth="1"/>
    <col min="8" max="8" width="19.54296875" style="8" customWidth="1"/>
    <col min="9" max="9" width="28" style="4" customWidth="1"/>
    <col min="10" max="10" width="9.81640625" style="4" hidden="1" customWidth="1"/>
    <col min="11" max="16384" width="9.1796875" style="4"/>
  </cols>
  <sheetData>
    <row r="1" spans="1:10" ht="27" customHeight="1" x14ac:dyDescent="0.35">
      <c r="A1" s="2"/>
      <c r="B1" s="9" t="s">
        <v>53</v>
      </c>
      <c r="C1" s="9"/>
      <c r="D1" s="9"/>
      <c r="E1" s="9"/>
      <c r="F1" s="9"/>
      <c r="G1" s="9"/>
      <c r="H1" s="9"/>
      <c r="I1" s="9"/>
    </row>
    <row r="2" spans="1:10" x14ac:dyDescent="0.35">
      <c r="A2" s="3"/>
      <c r="B2" s="3"/>
      <c r="C2" s="3"/>
      <c r="D2" s="3"/>
      <c r="E2" s="3"/>
      <c r="F2" s="3"/>
      <c r="G2" s="3"/>
      <c r="H2" s="3"/>
      <c r="I2" s="3"/>
    </row>
    <row r="3" spans="1:10" ht="20.25" customHeight="1" x14ac:dyDescent="0.35">
      <c r="A3" s="9" t="s">
        <v>7</v>
      </c>
      <c r="B3" s="10" t="s">
        <v>6</v>
      </c>
      <c r="C3" s="10" t="s">
        <v>5</v>
      </c>
      <c r="D3" s="9" t="s">
        <v>8</v>
      </c>
      <c r="E3" s="9" t="s">
        <v>4</v>
      </c>
      <c r="F3" s="9"/>
      <c r="G3" s="9"/>
      <c r="H3" s="9"/>
      <c r="I3" s="9"/>
    </row>
    <row r="4" spans="1:10" ht="16.5" customHeight="1" x14ac:dyDescent="0.35">
      <c r="A4" s="9"/>
      <c r="B4" s="10"/>
      <c r="C4" s="10"/>
      <c r="D4" s="9"/>
      <c r="E4" s="9" t="s">
        <v>3</v>
      </c>
      <c r="F4" s="9"/>
      <c r="G4" s="9" t="s">
        <v>9</v>
      </c>
      <c r="H4" s="9"/>
      <c r="I4" s="9" t="s">
        <v>2</v>
      </c>
    </row>
    <row r="5" spans="1:10" ht="41.5" customHeight="1" x14ac:dyDescent="0.35">
      <c r="A5" s="9"/>
      <c r="B5" s="10"/>
      <c r="C5" s="10"/>
      <c r="D5" s="9"/>
      <c r="E5" s="3" t="s">
        <v>1</v>
      </c>
      <c r="F5" s="3" t="s">
        <v>0</v>
      </c>
      <c r="G5" s="3" t="s">
        <v>1</v>
      </c>
      <c r="H5" s="3" t="s">
        <v>0</v>
      </c>
      <c r="I5" s="9"/>
    </row>
    <row r="6" spans="1:10" ht="19.5" customHeight="1" x14ac:dyDescent="0.35">
      <c r="A6" s="5">
        <v>1</v>
      </c>
      <c r="B6" s="6" t="s">
        <v>10</v>
      </c>
      <c r="C6" s="6" t="s">
        <v>11</v>
      </c>
      <c r="D6" s="2" t="s">
        <v>52</v>
      </c>
      <c r="E6" s="2" t="s">
        <v>52</v>
      </c>
      <c r="F6" s="2" t="s">
        <v>52</v>
      </c>
      <c r="G6" s="7" t="s">
        <v>52</v>
      </c>
      <c r="H6" s="7">
        <f>11000/100000</f>
        <v>0.11</v>
      </c>
      <c r="I6" s="7"/>
      <c r="J6" s="8"/>
    </row>
    <row r="7" spans="1:10" x14ac:dyDescent="0.35">
      <c r="A7" s="5">
        <v>2</v>
      </c>
      <c r="B7" s="6" t="s">
        <v>12</v>
      </c>
      <c r="C7" s="6" t="s">
        <v>13</v>
      </c>
      <c r="D7" s="2" t="s">
        <v>52</v>
      </c>
      <c r="E7" s="2" t="s">
        <v>52</v>
      </c>
      <c r="F7" s="2" t="s">
        <v>52</v>
      </c>
      <c r="G7" s="7" t="s">
        <v>52</v>
      </c>
      <c r="H7" s="7">
        <f>200/100000</f>
        <v>2E-3</v>
      </c>
      <c r="I7" s="7"/>
      <c r="J7" s="8"/>
    </row>
    <row r="8" spans="1:10" x14ac:dyDescent="0.35">
      <c r="A8" s="5">
        <v>3</v>
      </c>
      <c r="B8" s="1" t="s">
        <v>14</v>
      </c>
      <c r="C8" s="6" t="s">
        <v>33</v>
      </c>
      <c r="D8" s="2" t="s">
        <v>52</v>
      </c>
      <c r="E8" s="2" t="s">
        <v>52</v>
      </c>
      <c r="F8" s="2" t="s">
        <v>52</v>
      </c>
      <c r="G8" s="7" t="s">
        <v>52</v>
      </c>
      <c r="H8" s="7">
        <f>5000/100000</f>
        <v>0.05</v>
      </c>
      <c r="I8" s="7"/>
      <c r="J8" s="8"/>
    </row>
    <row r="9" spans="1:10" ht="25" customHeight="1" x14ac:dyDescent="0.35">
      <c r="A9" s="5">
        <v>4</v>
      </c>
      <c r="B9" s="6" t="s">
        <v>15</v>
      </c>
      <c r="C9" s="6" t="s">
        <v>34</v>
      </c>
      <c r="D9" s="2" t="s">
        <v>52</v>
      </c>
      <c r="E9" s="2" t="s">
        <v>52</v>
      </c>
      <c r="F9" s="2" t="s">
        <v>52</v>
      </c>
      <c r="G9" s="7" t="s">
        <v>52</v>
      </c>
      <c r="H9" s="7">
        <f>1000/100000</f>
        <v>0.01</v>
      </c>
      <c r="I9" s="7"/>
      <c r="J9" s="8"/>
    </row>
    <row r="10" spans="1:10" ht="15" customHeight="1" x14ac:dyDescent="0.35">
      <c r="A10" s="5">
        <v>5</v>
      </c>
      <c r="B10" s="6" t="s">
        <v>16</v>
      </c>
      <c r="C10" s="6" t="s">
        <v>35</v>
      </c>
      <c r="D10" s="2">
        <v>3</v>
      </c>
      <c r="E10" s="2" t="s">
        <v>52</v>
      </c>
      <c r="F10" s="2" t="s">
        <v>52</v>
      </c>
      <c r="G10" s="7" t="s">
        <v>52</v>
      </c>
      <c r="H10" s="7">
        <f>6000/100000</f>
        <v>0.06</v>
      </c>
      <c r="I10" s="7"/>
      <c r="J10" s="8"/>
    </row>
    <row r="11" spans="1:10" ht="36.75" customHeight="1" x14ac:dyDescent="0.35">
      <c r="A11" s="5">
        <v>6</v>
      </c>
      <c r="B11" s="6" t="s">
        <v>17</v>
      </c>
      <c r="C11" s="6" t="s">
        <v>36</v>
      </c>
      <c r="D11" s="2">
        <v>1</v>
      </c>
      <c r="E11" s="2" t="s">
        <v>52</v>
      </c>
      <c r="F11" s="2" t="s">
        <v>52</v>
      </c>
      <c r="G11" s="7" t="s">
        <v>52</v>
      </c>
      <c r="H11" s="7">
        <f>25500/100000</f>
        <v>0.255</v>
      </c>
      <c r="I11" s="7"/>
      <c r="J11" s="8"/>
    </row>
    <row r="12" spans="1:10" x14ac:dyDescent="0.35">
      <c r="A12" s="5">
        <v>7</v>
      </c>
      <c r="B12" s="6" t="s">
        <v>18</v>
      </c>
      <c r="C12" s="6" t="s">
        <v>37</v>
      </c>
      <c r="D12" s="2" t="s">
        <v>52</v>
      </c>
      <c r="E12" s="2" t="s">
        <v>52</v>
      </c>
      <c r="F12" s="2">
        <v>1</v>
      </c>
      <c r="G12" s="7" t="s">
        <v>52</v>
      </c>
      <c r="H12" s="7">
        <f>83000/100000</f>
        <v>0.83</v>
      </c>
      <c r="I12" s="7"/>
      <c r="J12" s="8"/>
    </row>
    <row r="13" spans="1:10" x14ac:dyDescent="0.35">
      <c r="A13" s="5">
        <v>8</v>
      </c>
      <c r="B13" s="6" t="s">
        <v>19</v>
      </c>
      <c r="C13" s="6" t="s">
        <v>38</v>
      </c>
      <c r="D13" s="2" t="s">
        <v>52</v>
      </c>
      <c r="E13" s="2" t="s">
        <v>52</v>
      </c>
      <c r="F13" s="2" t="s">
        <v>52</v>
      </c>
      <c r="G13" s="7" t="s">
        <v>52</v>
      </c>
      <c r="H13" s="7">
        <f>68500/100000</f>
        <v>0.68500000000000005</v>
      </c>
      <c r="I13" s="7"/>
      <c r="J13" s="8"/>
    </row>
    <row r="14" spans="1:10" x14ac:dyDescent="0.35">
      <c r="A14" s="5">
        <v>9</v>
      </c>
      <c r="B14" s="6" t="s">
        <v>20</v>
      </c>
      <c r="C14" s="6" t="s">
        <v>39</v>
      </c>
      <c r="D14" s="2" t="s">
        <v>52</v>
      </c>
      <c r="E14" s="2" t="s">
        <v>52</v>
      </c>
      <c r="F14" s="2" t="s">
        <v>52</v>
      </c>
      <c r="G14" s="7" t="s">
        <v>52</v>
      </c>
      <c r="H14" s="7">
        <f>20500/100000</f>
        <v>0.20499999999999999</v>
      </c>
      <c r="I14" s="7"/>
      <c r="J14" s="8"/>
    </row>
    <row r="15" spans="1:10" x14ac:dyDescent="0.35">
      <c r="A15" s="5">
        <v>10</v>
      </c>
      <c r="B15" s="6" t="s">
        <v>21</v>
      </c>
      <c r="C15" s="6" t="s">
        <v>40</v>
      </c>
      <c r="D15" s="2" t="s">
        <v>52</v>
      </c>
      <c r="E15" s="2" t="s">
        <v>52</v>
      </c>
      <c r="F15" s="2" t="s">
        <v>52</v>
      </c>
      <c r="G15" s="7" t="s">
        <v>52</v>
      </c>
      <c r="H15" s="7">
        <f>3000/100000</f>
        <v>0.03</v>
      </c>
      <c r="I15" s="7"/>
      <c r="J15" s="8"/>
    </row>
    <row r="16" spans="1:10" x14ac:dyDescent="0.35">
      <c r="A16" s="5">
        <v>11</v>
      </c>
      <c r="B16" s="6" t="s">
        <v>22</v>
      </c>
      <c r="C16" s="6" t="s">
        <v>41</v>
      </c>
      <c r="D16" s="2" t="s">
        <v>52</v>
      </c>
      <c r="E16" s="2" t="s">
        <v>52</v>
      </c>
      <c r="F16" s="2" t="s">
        <v>52</v>
      </c>
      <c r="G16" s="7" t="s">
        <v>52</v>
      </c>
      <c r="H16" s="7">
        <f>500/100000</f>
        <v>5.0000000000000001E-3</v>
      </c>
      <c r="I16" s="7"/>
      <c r="J16" s="8"/>
    </row>
    <row r="17" spans="1:10" x14ac:dyDescent="0.35">
      <c r="A17" s="5">
        <v>12</v>
      </c>
      <c r="B17" s="6" t="s">
        <v>23</v>
      </c>
      <c r="C17" s="6" t="s">
        <v>42</v>
      </c>
      <c r="D17" s="2" t="s">
        <v>52</v>
      </c>
      <c r="E17" s="2" t="s">
        <v>52</v>
      </c>
      <c r="F17" s="2" t="s">
        <v>52</v>
      </c>
      <c r="G17" s="7" t="s">
        <v>52</v>
      </c>
      <c r="H17" s="7">
        <f>5500/100000</f>
        <v>5.5E-2</v>
      </c>
      <c r="I17" s="7"/>
      <c r="J17" s="8"/>
    </row>
    <row r="18" spans="1:10" x14ac:dyDescent="0.35">
      <c r="A18" s="5">
        <v>13</v>
      </c>
      <c r="B18" s="6" t="s">
        <v>24</v>
      </c>
      <c r="C18" s="6" t="s">
        <v>43</v>
      </c>
      <c r="D18" s="2" t="s">
        <v>52</v>
      </c>
      <c r="E18" s="2" t="s">
        <v>52</v>
      </c>
      <c r="F18" s="2" t="s">
        <v>52</v>
      </c>
      <c r="G18" s="7" t="s">
        <v>52</v>
      </c>
      <c r="H18" s="7">
        <f>29205/100000</f>
        <v>0.29204999999999998</v>
      </c>
      <c r="I18" s="7"/>
      <c r="J18" s="8"/>
    </row>
    <row r="19" spans="1:10" ht="16.5" customHeight="1" x14ac:dyDescent="0.35">
      <c r="A19" s="5">
        <v>14</v>
      </c>
      <c r="B19" s="6" t="s">
        <v>25</v>
      </c>
      <c r="C19" s="6" t="s">
        <v>44</v>
      </c>
      <c r="D19" s="2" t="s">
        <v>52</v>
      </c>
      <c r="E19" s="2" t="s">
        <v>52</v>
      </c>
      <c r="F19" s="2" t="s">
        <v>52</v>
      </c>
      <c r="G19" s="7" t="s">
        <v>52</v>
      </c>
      <c r="H19" s="7">
        <f>2000/100000</f>
        <v>0.02</v>
      </c>
      <c r="I19" s="7"/>
      <c r="J19" s="8"/>
    </row>
    <row r="20" spans="1:10" x14ac:dyDescent="0.35">
      <c r="A20" s="5">
        <v>15</v>
      </c>
      <c r="B20" s="6" t="s">
        <v>26</v>
      </c>
      <c r="C20" s="6" t="s">
        <v>45</v>
      </c>
      <c r="D20" s="2">
        <v>11</v>
      </c>
      <c r="E20" s="2" t="s">
        <v>52</v>
      </c>
      <c r="F20" s="2" t="s">
        <v>52</v>
      </c>
      <c r="G20" s="7" t="s">
        <v>52</v>
      </c>
      <c r="H20" s="7">
        <f>2000/100000</f>
        <v>0.02</v>
      </c>
      <c r="I20" s="7"/>
      <c r="J20" s="8"/>
    </row>
    <row r="21" spans="1:10" x14ac:dyDescent="0.35">
      <c r="A21" s="5">
        <v>16</v>
      </c>
      <c r="B21" s="6" t="s">
        <v>27</v>
      </c>
      <c r="C21" s="6" t="s">
        <v>46</v>
      </c>
      <c r="D21" s="2" t="s">
        <v>52</v>
      </c>
      <c r="E21" s="2" t="s">
        <v>52</v>
      </c>
      <c r="F21" s="2" t="s">
        <v>52</v>
      </c>
      <c r="G21" s="7" t="s">
        <v>52</v>
      </c>
      <c r="H21" s="7">
        <f>5000/100000</f>
        <v>0.05</v>
      </c>
      <c r="I21" s="7"/>
      <c r="J21" s="8"/>
    </row>
    <row r="22" spans="1:10" x14ac:dyDescent="0.35">
      <c r="A22" s="5">
        <v>17</v>
      </c>
      <c r="B22" s="6" t="s">
        <v>28</v>
      </c>
      <c r="C22" s="6" t="s">
        <v>47</v>
      </c>
      <c r="D22" s="2">
        <v>8</v>
      </c>
      <c r="E22" s="2" t="s">
        <v>52</v>
      </c>
      <c r="F22" s="2" t="s">
        <v>52</v>
      </c>
      <c r="G22" s="7" t="s">
        <v>52</v>
      </c>
      <c r="H22" s="7">
        <f>10000/100000</f>
        <v>0.1</v>
      </c>
      <c r="I22" s="7"/>
      <c r="J22" s="8"/>
    </row>
    <row r="23" spans="1:10" x14ac:dyDescent="0.35">
      <c r="A23" s="5">
        <v>18</v>
      </c>
      <c r="B23" s="6" t="s">
        <v>29</v>
      </c>
      <c r="C23" s="6" t="s">
        <v>48</v>
      </c>
      <c r="D23" s="2" t="s">
        <v>52</v>
      </c>
      <c r="E23" s="2" t="s">
        <v>52</v>
      </c>
      <c r="F23" s="2" t="s">
        <v>52</v>
      </c>
      <c r="G23" s="7" t="s">
        <v>52</v>
      </c>
      <c r="H23" s="7">
        <f>10000/100000</f>
        <v>0.1</v>
      </c>
      <c r="I23" s="7"/>
      <c r="J23" s="8"/>
    </row>
    <row r="24" spans="1:10" x14ac:dyDescent="0.35">
      <c r="A24" s="5">
        <v>19</v>
      </c>
      <c r="B24" s="6" t="s">
        <v>30</v>
      </c>
      <c r="C24" s="6" t="s">
        <v>49</v>
      </c>
      <c r="D24" s="2" t="s">
        <v>52</v>
      </c>
      <c r="E24" s="2" t="s">
        <v>52</v>
      </c>
      <c r="F24" s="2" t="s">
        <v>52</v>
      </c>
      <c r="G24" s="7" t="s">
        <v>52</v>
      </c>
      <c r="H24" s="7">
        <f>800/100000</f>
        <v>8.0000000000000002E-3</v>
      </c>
      <c r="I24" s="7"/>
      <c r="J24" s="8"/>
    </row>
    <row r="25" spans="1:10" x14ac:dyDescent="0.35">
      <c r="A25" s="5">
        <v>20</v>
      </c>
      <c r="B25" s="6" t="s">
        <v>31</v>
      </c>
      <c r="C25" s="6" t="s">
        <v>50</v>
      </c>
      <c r="D25" s="2">
        <v>12</v>
      </c>
      <c r="E25" s="2" t="s">
        <v>52</v>
      </c>
      <c r="F25" s="2" t="s">
        <v>52</v>
      </c>
      <c r="G25" s="7" t="s">
        <v>52</v>
      </c>
      <c r="H25" s="7">
        <f>600/100000</f>
        <v>6.0000000000000001E-3</v>
      </c>
      <c r="I25" s="7"/>
      <c r="J25" s="8"/>
    </row>
    <row r="26" spans="1:10" x14ac:dyDescent="0.35">
      <c r="A26" s="5">
        <v>21</v>
      </c>
      <c r="B26" s="6" t="s">
        <v>32</v>
      </c>
      <c r="C26" s="6" t="s">
        <v>51</v>
      </c>
      <c r="D26" s="2" t="s">
        <v>52</v>
      </c>
      <c r="E26" s="2" t="s">
        <v>52</v>
      </c>
      <c r="F26" s="2">
        <v>1</v>
      </c>
      <c r="G26" s="7" t="s">
        <v>52</v>
      </c>
      <c r="H26" s="7">
        <f>43000/100000</f>
        <v>0.43</v>
      </c>
      <c r="I26" s="7"/>
      <c r="J26" s="8"/>
    </row>
  </sheetData>
  <mergeCells count="9">
    <mergeCell ref="B1:I1"/>
    <mergeCell ref="A3:A5"/>
    <mergeCell ref="B3:B5"/>
    <mergeCell ref="C3:C5"/>
    <mergeCell ref="D3:D5"/>
    <mergeCell ref="E3:I3"/>
    <mergeCell ref="E4:F4"/>
    <mergeCell ref="G4:H4"/>
    <mergeCell ref="I4:I5"/>
  </mergeCells>
  <pageMargins left="0.31496062992125984" right="0.19685039370078741" top="0.51181102362204722" bottom="0.19685039370078741" header="0.39370078740157483" footer="0.19685039370078741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2026-01-09 10:54:25</KDate>
  <Classification>INTERNAL</Classification>
  <Subclassification/>
  <HostName>NSDLDEPNB563</HostName>
  <Domain_User>NSDL/NikitaK</Domain_User>
  <IPAdd>10.110.4.245</IPAdd>
  <FilePath>C:\Users\Nikitak\AppData\Roaming\Klassify\26522\Report 3A Apr 24- March 2025.xlsx</FilePath>
  <KID>424347415641639035528656605558</KID>
  <UniqueName/>
  <Suggested/>
  <KlassifyGUID>5ce7e657-b1ee-4d1c-9a30-1da6e8f24a10</KlassifyGUID>
</Klassify>
</file>

<file path=customXml/itemProps1.xml><?xml version="1.0" encoding="utf-8"?>
<ds:datastoreItem xmlns:ds="http://schemas.openxmlformats.org/officeDocument/2006/customXml" ds:itemID="{D7543C77-5EBC-46F2-AC21-5D702358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3 B</vt:lpstr>
      <vt:lpstr>'Report 3 B'!Print_Area</vt:lpstr>
      <vt:lpstr>'Report 3 B'!Print_Titles</vt:lpstr>
    </vt:vector>
  </TitlesOfParts>
  <Company>NSDL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ravindras</dc:creator>
  <cp:keywords>INTERNAL</cp:keywords>
  <cp:lastModifiedBy>Aparna Kadam</cp:lastModifiedBy>
  <cp:lastPrinted>2019-04-11T09:47:31Z</cp:lastPrinted>
  <dcterms:created xsi:type="dcterms:W3CDTF">2014-10-01T09:44:11Z</dcterms:created>
  <dcterms:modified xsi:type="dcterms:W3CDTF">2026-07-22T12:11:25Z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INTERNAL</vt:lpwstr>
  </property>
  <property fmtid="{D5CDD505-2E9C-101B-9397-08002B2CF9AE}" pid="3" name="KID">
    <vt:lpwstr>424347415641639035528656605558</vt:lpwstr>
  </property>
  <property fmtid="{D5CDD505-2E9C-101B-9397-08002B2CF9AE}" pid="4" name="KlassifyGUID">
    <vt:lpwstr>5ce7e657-b1ee-4d1c-9a30-1da6e8f24a10</vt:lpwstr>
  </property>
</Properties>
</file>