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72.19.1.132\Legal 2\IG\IG- Weekly Analysis\MDR 2022-2025\2025\December 2025\"/>
    </mc:Choice>
  </mc:AlternateContent>
  <xr:revisionPtr revIDLastSave="0" documentId="13_ncr:1_{3D2D3AFD-3544-436B-987B-D36E299B866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omplaints referred directly" sheetId="1" r:id="rId1"/>
    <sheet name="Complaints referred by SEB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" i="2" l="1"/>
  <c r="D4" i="2" s="1"/>
  <c r="D46" i="2"/>
  <c r="B4" i="2" s="1"/>
  <c r="C46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3" i="2"/>
  <c r="E21" i="2"/>
  <c r="E20" i="2"/>
  <c r="E19" i="2"/>
  <c r="E17" i="2"/>
  <c r="E16" i="2"/>
  <c r="E15" i="2"/>
  <c r="E14" i="2"/>
  <c r="E13" i="2"/>
  <c r="E12" i="2"/>
  <c r="E11" i="2"/>
  <c r="E46" i="2" s="1"/>
  <c r="C4" i="2" s="1"/>
  <c r="E10" i="2"/>
  <c r="E9" i="2"/>
  <c r="A4" i="2"/>
  <c r="F51" i="1" l="1"/>
  <c r="D51" i="1"/>
  <c r="C51" i="1"/>
  <c r="E50" i="1"/>
  <c r="E49" i="1"/>
  <c r="E48" i="1"/>
  <c r="E47" i="1"/>
  <c r="E46" i="1"/>
  <c r="E45" i="1"/>
  <c r="E44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7" i="1"/>
  <c r="E26" i="1"/>
  <c r="E25" i="1"/>
  <c r="E23" i="1"/>
  <c r="E22" i="1"/>
  <c r="E21" i="1"/>
  <c r="E20" i="1"/>
  <c r="E19" i="1"/>
  <c r="E18" i="1"/>
  <c r="E17" i="1"/>
  <c r="E16" i="1"/>
  <c r="E15" i="1"/>
  <c r="E14" i="1"/>
  <c r="E51" i="1" s="1"/>
  <c r="F8" i="1"/>
  <c r="D8" i="1"/>
  <c r="C8" i="1"/>
  <c r="E7" i="1"/>
  <c r="E6" i="1"/>
  <c r="E5" i="1"/>
  <c r="E8" i="1" s="1"/>
</calcChain>
</file>

<file path=xl/sharedStrings.xml><?xml version="1.0" encoding="utf-8"?>
<sst xmlns="http://schemas.openxmlformats.org/spreadsheetml/2006/main" count="136" uniqueCount="103">
  <si>
    <t>Complaints Received directly</t>
  </si>
  <si>
    <t>Complaint against</t>
  </si>
  <si>
    <t>No. of complaints pending for more than 21 Days</t>
  </si>
  <si>
    <t>Depository</t>
  </si>
  <si>
    <t>DPs</t>
  </si>
  <si>
    <t>RTAs/Issuers</t>
  </si>
  <si>
    <t>Total</t>
  </si>
  <si>
    <t>Nature of Complaints Received</t>
  </si>
  <si>
    <t>Type of Complaints **</t>
  </si>
  <si>
    <t xml:space="preserve">Nature of Complaints** </t>
  </si>
  <si>
    <t>PARTICIPANTS RELATED</t>
  </si>
  <si>
    <t>Type I</t>
  </si>
  <si>
    <t xml:space="preserve">Account Opening </t>
  </si>
  <si>
    <t>Type II</t>
  </si>
  <si>
    <t xml:space="preserve">Demat/remat </t>
  </si>
  <si>
    <t>Type III</t>
  </si>
  <si>
    <t xml:space="preserve">Transaction Statement </t>
  </si>
  <si>
    <t>Type IV</t>
  </si>
  <si>
    <t xml:space="preserve">Improper Services </t>
  </si>
  <si>
    <t>Type V</t>
  </si>
  <si>
    <t xml:space="preserve">Charges </t>
  </si>
  <si>
    <t>Type VI</t>
  </si>
  <si>
    <t xml:space="preserve">Delivery Instruction </t>
  </si>
  <si>
    <t>Type VII</t>
  </si>
  <si>
    <t xml:space="preserve">Account Closure </t>
  </si>
  <si>
    <t>Type VIII</t>
  </si>
  <si>
    <t xml:space="preserve">Manipulation / Unauthorised  action  </t>
  </si>
  <si>
    <t>Type X</t>
  </si>
  <si>
    <t>Others</t>
  </si>
  <si>
    <t>Others (Erroneous Transfer processed)</t>
  </si>
  <si>
    <t>Issuer Related</t>
  </si>
  <si>
    <t xml:space="preserve">Demat/Remat </t>
  </si>
  <si>
    <t>Type IX</t>
  </si>
  <si>
    <t xml:space="preserve">Company/RTA </t>
  </si>
  <si>
    <t>CAS Related</t>
  </si>
  <si>
    <t>Non receipt of CAS/ Delay in receipt of CAS</t>
  </si>
  <si>
    <t>Investments in Mutual Funds (folios) not included in CAS</t>
  </si>
  <si>
    <t>Securities purchased from brokers not appearing in CAS</t>
  </si>
  <si>
    <t>CDSL demat account details not appearing in NSDL CAS</t>
  </si>
  <si>
    <t>MF folios of other person appearing in CAS</t>
  </si>
  <si>
    <t>Holdings/Transactions in demat account of other person appearing in CAS</t>
  </si>
  <si>
    <t>Details of demat accounts purported to be closed appearing in CAS</t>
  </si>
  <si>
    <t>Incorrect scheme name/ option of MF folios appearing in CAS</t>
  </si>
  <si>
    <t>Incorrect security details  such as coupon rate, redemption amount, interest payment frequency etc.appearing in transactions\holdings in demat account in CAS</t>
  </si>
  <si>
    <t>Discrepancy in CAS (holdings/Transaction/No. of demat accounts etc)</t>
  </si>
  <si>
    <t>CAS required in paper form instead of electronic form (email) and vis</t>
  </si>
  <si>
    <t>Reissuance of CAS (duplicate) in electronic form (email)</t>
  </si>
  <si>
    <t>Any other miscellaneous complaint</t>
  </si>
  <si>
    <t>Other than CAS related</t>
  </si>
  <si>
    <t xml:space="preserve">OFF Market OTP </t>
  </si>
  <si>
    <t>SGB</t>
  </si>
  <si>
    <t>Ideas/Speed-e</t>
  </si>
  <si>
    <t>Block Mechanism</t>
  </si>
  <si>
    <t>UCC Related</t>
  </si>
  <si>
    <t>Account Aggregator</t>
  </si>
  <si>
    <t xml:space="preserve">e-DIS </t>
  </si>
  <si>
    <t xml:space="preserve"> ** As mentioned in  SEBI circular ref no.SEBI/MRD/OIAE/Dep/Cir-4/2010 dated January 29, 2010.</t>
  </si>
  <si>
    <t>Pending at the beginning of the month</t>
  </si>
  <si>
    <t xml:space="preserve">Number of complaints pending for more than 21 days </t>
  </si>
  <si>
    <t>Type of Complaints</t>
  </si>
  <si>
    <t>Nature of Complaints</t>
  </si>
  <si>
    <t xml:space="preserve">No. of complaints pending for more than 21 Days
</t>
  </si>
  <si>
    <t>Participant Related</t>
  </si>
  <si>
    <t>Account Closure</t>
  </si>
  <si>
    <t xml:space="preserve">Mainpulation / Unauthorised  action </t>
  </si>
  <si>
    <t>Demat/Remat</t>
  </si>
  <si>
    <t>Depository Related</t>
  </si>
  <si>
    <t>CAS related</t>
  </si>
  <si>
    <t>Off-market transfers</t>
  </si>
  <si>
    <t>Deactivation / Freezing/ Suspension related</t>
  </si>
  <si>
    <t>De-freezing related</t>
  </si>
  <si>
    <t>e-DIS related</t>
  </si>
  <si>
    <t>IGRC / Reconciliation / Arbitration related to Depository Participants</t>
  </si>
  <si>
    <t>Other Depository Services</t>
  </si>
  <si>
    <t>Online nomination related</t>
  </si>
  <si>
    <t>Depository participant default related</t>
  </si>
  <si>
    <t>Trading and broking related</t>
  </si>
  <si>
    <t>Account Closure related</t>
  </si>
  <si>
    <t>Debbared Related</t>
  </si>
  <si>
    <t xml:space="preserve">Exchange related </t>
  </si>
  <si>
    <t>Name change</t>
  </si>
  <si>
    <t>KYC/Related</t>
  </si>
  <si>
    <t>CDSL</t>
  </si>
  <si>
    <t>Charges related</t>
  </si>
  <si>
    <t>Issuer portal related</t>
  </si>
  <si>
    <t>Accessibility related issues faced by Person with Disabilities</t>
  </si>
  <si>
    <t>Demat/Remat related</t>
  </si>
  <si>
    <t xml:space="preserve">Incomplete details </t>
  </si>
  <si>
    <t>December  - 2025 MDR</t>
  </si>
  <si>
    <t>Pending at the beginning of the month December  2025</t>
  </si>
  <si>
    <t>Received during the month of December 2025 (as on 31/12/25)</t>
  </si>
  <si>
    <t>Resolved during the month of December  2025</t>
  </si>
  <si>
    <t>Pending at the end of the month of  December 2025</t>
  </si>
  <si>
    <t>Pending at the beginning of the month December   2025</t>
  </si>
  <si>
    <t>Received during the month of December  2025 (as on 31/12/2025)</t>
  </si>
  <si>
    <t>Pending at the end of the month of December  2025</t>
  </si>
  <si>
    <t>Status of complaints referred by SEBI as on December 31, 2025</t>
  </si>
  <si>
    <t>Received during the month i.e. December 2025</t>
  </si>
  <si>
    <t>Resolved during the month i.e. December 2025</t>
  </si>
  <si>
    <t>Pending at the end of the month December 2025</t>
  </si>
  <si>
    <t>Received during the month of December 2025</t>
  </si>
  <si>
    <t>Resolved during the month of December 2025</t>
  </si>
  <si>
    <t>Pending at the end of the month of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</si>
</sst>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/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0" fillId="0" borderId="0" xfId="0" applyAlignment="1">
      <alignment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3" fillId="2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0" fillId="0" borderId="1" xfId="0" applyBorder="1" applyAlignment="1">
      <alignment vertical="top"/>
    </xf>
    <xf numFmtId="0" fontId="3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3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164" fontId="5" fillId="0" borderId="0" xfId="0" applyNumberFormat="1" applyFont="1" applyAlignment="1">
      <alignment horizontal="left" vertical="top"/>
    </xf>
    <xf numFmtId="164" fontId="5" fillId="0" borderId="0" xfId="0" applyNumberFormat="1" applyFont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6" fillId="0" borderId="0" xfId="0" applyFont="1" applyAlignment="1">
      <alignment vertical="top" wrapText="1"/>
    </xf>
    <xf numFmtId="4" fontId="4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3" fillId="0" borderId="1" xfId="1" applyFont="1" applyBorder="1" applyAlignment="1">
      <alignment vertical="top" wrapText="1"/>
    </xf>
    <xf numFmtId="0" fontId="0" fillId="0" borderId="1" xfId="1" applyFont="1" applyBorder="1" applyAlignment="1">
      <alignment vertical="top" wrapText="1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/>
    </xf>
  </cellXfs>
  <cellStyles count="2">
    <cellStyle name="Normal" xfId="0" builtinId="0"/>
    <cellStyle name="Normal 4" xfId="1" xr:uid="{F3E4903C-0812-4B9D-BA34-788040D07D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4"/>
  <sheetViews>
    <sheetView tabSelected="1" workbookViewId="0">
      <selection activeCell="D53" sqref="D53:G53"/>
    </sheetView>
  </sheetViews>
  <sheetFormatPr defaultColWidth="9.140625" defaultRowHeight="15" x14ac:dyDescent="0.25"/>
  <cols>
    <col min="1" max="1" width="15.5703125" style="1" customWidth="1"/>
    <col min="2" max="2" width="62.28515625" style="1" customWidth="1"/>
    <col min="3" max="3" width="19.42578125" style="1" customWidth="1"/>
    <col min="4" max="4" width="17.85546875" style="1" customWidth="1"/>
    <col min="5" max="5" width="17.42578125" style="3" customWidth="1"/>
    <col min="6" max="6" width="18.85546875" style="1" customWidth="1"/>
    <col min="7" max="7" width="21.140625" style="1" customWidth="1"/>
    <col min="8" max="16384" width="9.140625" style="1"/>
  </cols>
  <sheetData>
    <row r="1" spans="1:7" ht="17.25" customHeight="1" x14ac:dyDescent="0.25">
      <c r="B1" s="35" t="s">
        <v>88</v>
      </c>
      <c r="C1" s="35"/>
      <c r="D1" s="35"/>
      <c r="E1" s="35"/>
      <c r="F1" s="35"/>
      <c r="G1" s="35"/>
    </row>
    <row r="2" spans="1:7" ht="17.25" customHeight="1" x14ac:dyDescent="0.25">
      <c r="B2" s="35" t="s">
        <v>0</v>
      </c>
      <c r="C2" s="35"/>
      <c r="D2" s="35"/>
      <c r="E2" s="35"/>
      <c r="F2" s="35"/>
      <c r="G2" s="35"/>
    </row>
    <row r="3" spans="1:7" ht="18" customHeight="1" x14ac:dyDescent="0.25"/>
    <row r="4" spans="1:7" ht="78" customHeight="1" x14ac:dyDescent="0.25">
      <c r="B4" s="4" t="s">
        <v>1</v>
      </c>
      <c r="C4" s="4" t="s">
        <v>89</v>
      </c>
      <c r="D4" s="4" t="s">
        <v>90</v>
      </c>
      <c r="E4" s="4" t="s">
        <v>91</v>
      </c>
      <c r="F4" s="4" t="s">
        <v>92</v>
      </c>
      <c r="G4" s="4" t="s">
        <v>2</v>
      </c>
    </row>
    <row r="5" spans="1:7" ht="16.5" customHeight="1" x14ac:dyDescent="0.25">
      <c r="B5" s="5" t="s">
        <v>3</v>
      </c>
      <c r="C5" s="6">
        <v>513</v>
      </c>
      <c r="D5" s="6">
        <v>1581</v>
      </c>
      <c r="E5" s="6">
        <f>+C5+D5-F5</f>
        <v>1417</v>
      </c>
      <c r="F5" s="6">
        <v>677</v>
      </c>
      <c r="G5" s="6">
        <v>0</v>
      </c>
    </row>
    <row r="6" spans="1:7" ht="16.5" customHeight="1" x14ac:dyDescent="0.25">
      <c r="B6" s="7" t="s">
        <v>4</v>
      </c>
      <c r="C6" s="6">
        <v>153</v>
      </c>
      <c r="D6" s="6">
        <v>261</v>
      </c>
      <c r="E6" s="6">
        <f>+C6+D6-F6</f>
        <v>364</v>
      </c>
      <c r="F6" s="6">
        <v>50</v>
      </c>
      <c r="G6" s="6">
        <v>0</v>
      </c>
    </row>
    <row r="7" spans="1:7" ht="16.5" customHeight="1" x14ac:dyDescent="0.25">
      <c r="B7" s="7" t="s">
        <v>5</v>
      </c>
      <c r="C7" s="6">
        <v>4</v>
      </c>
      <c r="D7" s="6">
        <v>4</v>
      </c>
      <c r="E7" s="6">
        <f>+C7+D7-F7</f>
        <v>8</v>
      </c>
      <c r="F7" s="6">
        <v>0</v>
      </c>
      <c r="G7" s="6">
        <v>0</v>
      </c>
    </row>
    <row r="8" spans="1:7" ht="16.5" customHeight="1" x14ac:dyDescent="0.25">
      <c r="B8" s="8" t="s">
        <v>6</v>
      </c>
      <c r="C8" s="9">
        <f>SUM(C5:C7)</f>
        <v>670</v>
      </c>
      <c r="D8" s="9">
        <f>SUM(D5:D7)</f>
        <v>1846</v>
      </c>
      <c r="E8" s="9">
        <f>SUM(E5:E7)</f>
        <v>1789</v>
      </c>
      <c r="F8" s="9">
        <f>SUM(F5:F7)</f>
        <v>727</v>
      </c>
      <c r="G8" s="9">
        <v>0</v>
      </c>
    </row>
    <row r="9" spans="1:7" s="3" customFormat="1" ht="16.5" customHeight="1" x14ac:dyDescent="0.25"/>
    <row r="10" spans="1:7" ht="16.5" customHeight="1" x14ac:dyDescent="0.25">
      <c r="B10" s="10" t="s">
        <v>7</v>
      </c>
      <c r="C10" s="3"/>
      <c r="D10" s="3"/>
      <c r="F10" s="3"/>
    </row>
    <row r="11" spans="1:7" ht="16.5" customHeight="1" x14ac:dyDescent="0.25">
      <c r="C11" s="3"/>
      <c r="D11" s="3"/>
      <c r="F11" s="3"/>
      <c r="G11" s="11"/>
    </row>
    <row r="12" spans="1:7" ht="70.5" customHeight="1" x14ac:dyDescent="0.25">
      <c r="A12" s="4" t="s">
        <v>8</v>
      </c>
      <c r="B12" s="4" t="s">
        <v>9</v>
      </c>
      <c r="C12" s="4" t="s">
        <v>93</v>
      </c>
      <c r="D12" s="4" t="s">
        <v>94</v>
      </c>
      <c r="E12" s="4" t="s">
        <v>91</v>
      </c>
      <c r="F12" s="4" t="s">
        <v>95</v>
      </c>
      <c r="G12" s="4" t="s">
        <v>2</v>
      </c>
    </row>
    <row r="13" spans="1:7" ht="16.5" customHeight="1" x14ac:dyDescent="0.25">
      <c r="A13" s="7"/>
      <c r="B13" s="12" t="s">
        <v>10</v>
      </c>
      <c r="C13" s="5"/>
      <c r="D13" s="6"/>
      <c r="E13" s="5"/>
      <c r="F13" s="7"/>
      <c r="G13" s="7"/>
    </row>
    <row r="14" spans="1:7" s="16" customFormat="1" ht="16.5" customHeight="1" x14ac:dyDescent="0.25">
      <c r="A14" s="13" t="s">
        <v>11</v>
      </c>
      <c r="B14" s="14" t="s">
        <v>12</v>
      </c>
      <c r="C14" s="15">
        <v>0</v>
      </c>
      <c r="D14" s="15">
        <v>1</v>
      </c>
      <c r="E14" s="15">
        <f t="shared" ref="E14:E23" si="0">C14+D14-F14</f>
        <v>1</v>
      </c>
      <c r="F14" s="15">
        <v>0</v>
      </c>
      <c r="G14" s="15">
        <v>0</v>
      </c>
    </row>
    <row r="15" spans="1:7" s="16" customFormat="1" ht="16.5" customHeight="1" x14ac:dyDescent="0.25">
      <c r="A15" s="13" t="s">
        <v>13</v>
      </c>
      <c r="B15" s="14" t="s">
        <v>14</v>
      </c>
      <c r="C15" s="15">
        <v>4</v>
      </c>
      <c r="D15" s="15">
        <v>5</v>
      </c>
      <c r="E15" s="15">
        <f t="shared" si="0"/>
        <v>6</v>
      </c>
      <c r="F15" s="15">
        <v>3</v>
      </c>
      <c r="G15" s="15">
        <v>0</v>
      </c>
    </row>
    <row r="16" spans="1:7" s="16" customFormat="1" ht="16.5" customHeight="1" x14ac:dyDescent="0.25">
      <c r="A16" s="13" t="s">
        <v>15</v>
      </c>
      <c r="B16" s="14" t="s">
        <v>16</v>
      </c>
      <c r="C16" s="15">
        <v>1</v>
      </c>
      <c r="D16" s="15">
        <v>2</v>
      </c>
      <c r="E16" s="15">
        <f t="shared" si="0"/>
        <v>2</v>
      </c>
      <c r="F16" s="15">
        <v>1</v>
      </c>
      <c r="G16" s="15">
        <v>0</v>
      </c>
    </row>
    <row r="17" spans="1:8" s="16" customFormat="1" ht="16.5" customHeight="1" x14ac:dyDescent="0.25">
      <c r="A17" s="13" t="s">
        <v>17</v>
      </c>
      <c r="B17" s="14" t="s">
        <v>18</v>
      </c>
      <c r="C17" s="15">
        <v>100</v>
      </c>
      <c r="D17" s="15">
        <v>185</v>
      </c>
      <c r="E17" s="15">
        <f t="shared" si="0"/>
        <v>260</v>
      </c>
      <c r="F17" s="15">
        <v>25</v>
      </c>
      <c r="G17" s="15">
        <v>0</v>
      </c>
    </row>
    <row r="18" spans="1:8" s="16" customFormat="1" ht="16.5" customHeight="1" x14ac:dyDescent="0.25">
      <c r="A18" s="13" t="s">
        <v>19</v>
      </c>
      <c r="B18" s="14" t="s">
        <v>20</v>
      </c>
      <c r="C18" s="15">
        <v>6</v>
      </c>
      <c r="D18" s="15">
        <v>7</v>
      </c>
      <c r="E18" s="15">
        <f t="shared" si="0"/>
        <v>12</v>
      </c>
      <c r="F18" s="15">
        <v>1</v>
      </c>
      <c r="G18" s="15">
        <v>0</v>
      </c>
    </row>
    <row r="19" spans="1:8" s="16" customFormat="1" ht="16.5" customHeight="1" x14ac:dyDescent="0.25">
      <c r="A19" s="13" t="s">
        <v>21</v>
      </c>
      <c r="B19" s="14" t="s">
        <v>22</v>
      </c>
      <c r="C19" s="15">
        <v>0</v>
      </c>
      <c r="D19" s="15">
        <v>1</v>
      </c>
      <c r="E19" s="15">
        <f t="shared" si="0"/>
        <v>1</v>
      </c>
      <c r="F19" s="15">
        <v>0</v>
      </c>
      <c r="G19" s="15">
        <v>0</v>
      </c>
    </row>
    <row r="20" spans="1:8" s="16" customFormat="1" ht="16.5" customHeight="1" x14ac:dyDescent="0.25">
      <c r="A20" s="13" t="s">
        <v>23</v>
      </c>
      <c r="B20" s="14" t="s">
        <v>24</v>
      </c>
      <c r="C20" s="15">
        <v>7</v>
      </c>
      <c r="D20" s="15">
        <v>8</v>
      </c>
      <c r="E20" s="15">
        <f>C20+D20-F20</f>
        <v>11</v>
      </c>
      <c r="F20" s="15">
        <v>4</v>
      </c>
      <c r="G20" s="15">
        <v>0</v>
      </c>
    </row>
    <row r="21" spans="1:8" s="16" customFormat="1" ht="16.5" customHeight="1" x14ac:dyDescent="0.25">
      <c r="A21" s="13" t="s">
        <v>25</v>
      </c>
      <c r="B21" s="14" t="s">
        <v>26</v>
      </c>
      <c r="C21" s="15">
        <v>0</v>
      </c>
      <c r="D21" s="15">
        <v>7</v>
      </c>
      <c r="E21" s="15">
        <f>C21+D21-F21</f>
        <v>5</v>
      </c>
      <c r="F21" s="15">
        <v>2</v>
      </c>
      <c r="G21" s="15">
        <v>0</v>
      </c>
    </row>
    <row r="22" spans="1:8" s="16" customFormat="1" ht="16.5" customHeight="1" x14ac:dyDescent="0.25">
      <c r="A22" s="13" t="s">
        <v>27</v>
      </c>
      <c r="B22" s="14" t="s">
        <v>28</v>
      </c>
      <c r="C22" s="15">
        <v>35</v>
      </c>
      <c r="D22" s="15">
        <v>44</v>
      </c>
      <c r="E22" s="15">
        <f t="shared" si="0"/>
        <v>65</v>
      </c>
      <c r="F22" s="15">
        <v>14</v>
      </c>
      <c r="G22" s="15">
        <v>0</v>
      </c>
    </row>
    <row r="23" spans="1:8" s="16" customFormat="1" ht="16.5" customHeight="1" x14ac:dyDescent="0.25">
      <c r="A23" s="13"/>
      <c r="B23" s="14" t="s">
        <v>29</v>
      </c>
      <c r="C23" s="15">
        <v>0</v>
      </c>
      <c r="D23" s="15">
        <v>1</v>
      </c>
      <c r="E23" s="15">
        <f t="shared" si="0"/>
        <v>1</v>
      </c>
      <c r="F23" s="15">
        <v>0</v>
      </c>
      <c r="G23" s="15">
        <v>0</v>
      </c>
    </row>
    <row r="24" spans="1:8" ht="16.5" customHeight="1" x14ac:dyDescent="0.25">
      <c r="A24" s="17"/>
      <c r="B24" s="12" t="s">
        <v>30</v>
      </c>
      <c r="C24" s="15"/>
      <c r="D24" s="15"/>
      <c r="E24" s="15"/>
      <c r="F24" s="15"/>
      <c r="G24" s="15"/>
    </row>
    <row r="25" spans="1:8" ht="16.5" customHeight="1" x14ac:dyDescent="0.25">
      <c r="A25" s="13" t="s">
        <v>13</v>
      </c>
      <c r="B25" s="14" t="s">
        <v>31</v>
      </c>
      <c r="C25" s="15">
        <v>2</v>
      </c>
      <c r="D25" s="15">
        <v>3</v>
      </c>
      <c r="E25" s="15">
        <f>C25+D25-F25</f>
        <v>5</v>
      </c>
      <c r="F25" s="15">
        <v>0</v>
      </c>
      <c r="G25" s="15">
        <v>0</v>
      </c>
    </row>
    <row r="26" spans="1:8" ht="16.5" customHeight="1" x14ac:dyDescent="0.25">
      <c r="A26" s="13" t="s">
        <v>32</v>
      </c>
      <c r="B26" s="18" t="s">
        <v>33</v>
      </c>
      <c r="C26" s="15">
        <v>1</v>
      </c>
      <c r="D26" s="15">
        <v>1</v>
      </c>
      <c r="E26" s="15">
        <f>C26+D26-F26</f>
        <v>2</v>
      </c>
      <c r="F26" s="15">
        <v>0</v>
      </c>
      <c r="G26" s="15">
        <v>0</v>
      </c>
    </row>
    <row r="27" spans="1:8" ht="16.5" customHeight="1" x14ac:dyDescent="0.25">
      <c r="A27" s="13" t="s">
        <v>27</v>
      </c>
      <c r="B27" s="14" t="s">
        <v>28</v>
      </c>
      <c r="C27" s="15">
        <v>1</v>
      </c>
      <c r="D27" s="15">
        <v>0</v>
      </c>
      <c r="E27" s="15">
        <f>C27+D27-F27</f>
        <v>1</v>
      </c>
      <c r="F27" s="15">
        <v>0</v>
      </c>
      <c r="G27" s="15">
        <v>0</v>
      </c>
    </row>
    <row r="28" spans="1:8" ht="16.5" customHeight="1" x14ac:dyDescent="0.25">
      <c r="A28" s="14"/>
      <c r="B28" s="12" t="s">
        <v>3</v>
      </c>
      <c r="C28" s="15"/>
      <c r="D28" s="15"/>
      <c r="E28" s="15"/>
      <c r="F28" s="15"/>
      <c r="G28" s="15"/>
    </row>
    <row r="29" spans="1:8" ht="16.5" customHeight="1" x14ac:dyDescent="0.25">
      <c r="A29" s="14"/>
      <c r="B29" s="12" t="s">
        <v>34</v>
      </c>
      <c r="C29" s="15"/>
      <c r="D29" s="15"/>
      <c r="E29" s="15"/>
      <c r="F29" s="15"/>
      <c r="G29" s="15"/>
    </row>
    <row r="30" spans="1:8" ht="16.5" customHeight="1" x14ac:dyDescent="0.25">
      <c r="A30" s="13">
        <v>1</v>
      </c>
      <c r="B30" s="14" t="s">
        <v>35</v>
      </c>
      <c r="C30" s="15">
        <v>344</v>
      </c>
      <c r="D30" s="15">
        <v>1299</v>
      </c>
      <c r="E30" s="13">
        <f t="shared" ref="E30:E42" si="1">C30+D30-F30</f>
        <v>1087</v>
      </c>
      <c r="F30" s="15">
        <v>556</v>
      </c>
      <c r="G30" s="15">
        <v>0</v>
      </c>
      <c r="H30" s="19"/>
    </row>
    <row r="31" spans="1:8" ht="16.5" customHeight="1" x14ac:dyDescent="0.25">
      <c r="A31" s="13">
        <v>2</v>
      </c>
      <c r="B31" s="14" t="s">
        <v>36</v>
      </c>
      <c r="C31" s="15">
        <v>10</v>
      </c>
      <c r="D31" s="15">
        <v>29</v>
      </c>
      <c r="E31" s="13">
        <f t="shared" si="1"/>
        <v>39</v>
      </c>
      <c r="F31" s="15">
        <v>0</v>
      </c>
      <c r="G31" s="15">
        <v>0</v>
      </c>
    </row>
    <row r="32" spans="1:8" ht="16.5" customHeight="1" x14ac:dyDescent="0.25">
      <c r="A32" s="13">
        <v>3</v>
      </c>
      <c r="B32" s="14" t="s">
        <v>37</v>
      </c>
      <c r="C32" s="15">
        <v>0</v>
      </c>
      <c r="D32" s="15">
        <v>0</v>
      </c>
      <c r="E32" s="13">
        <f t="shared" si="1"/>
        <v>0</v>
      </c>
      <c r="F32" s="15">
        <v>0</v>
      </c>
      <c r="G32" s="15">
        <v>0</v>
      </c>
    </row>
    <row r="33" spans="1:7" ht="16.5" customHeight="1" x14ac:dyDescent="0.25">
      <c r="A33" s="13">
        <v>4</v>
      </c>
      <c r="B33" s="14" t="s">
        <v>38</v>
      </c>
      <c r="C33" s="15">
        <v>0</v>
      </c>
      <c r="D33" s="15">
        <v>0</v>
      </c>
      <c r="E33" s="13">
        <f t="shared" si="1"/>
        <v>0</v>
      </c>
      <c r="F33" s="15">
        <v>0</v>
      </c>
      <c r="G33" s="15">
        <v>0</v>
      </c>
    </row>
    <row r="34" spans="1:7" ht="16.5" customHeight="1" x14ac:dyDescent="0.25">
      <c r="A34" s="13">
        <v>5</v>
      </c>
      <c r="B34" s="14" t="s">
        <v>39</v>
      </c>
      <c r="C34" s="15">
        <v>0</v>
      </c>
      <c r="D34" s="15">
        <v>0</v>
      </c>
      <c r="E34" s="20">
        <f t="shared" si="1"/>
        <v>0</v>
      </c>
      <c r="F34" s="15">
        <v>0</v>
      </c>
      <c r="G34" s="15">
        <v>0</v>
      </c>
    </row>
    <row r="35" spans="1:7" ht="16.5" customHeight="1" x14ac:dyDescent="0.25">
      <c r="A35" s="13">
        <v>6</v>
      </c>
      <c r="B35" s="14" t="s">
        <v>40</v>
      </c>
      <c r="C35" s="15">
        <v>0</v>
      </c>
      <c r="D35" s="15">
        <v>0</v>
      </c>
      <c r="E35" s="13">
        <f t="shared" si="1"/>
        <v>0</v>
      </c>
      <c r="F35" s="15">
        <v>0</v>
      </c>
      <c r="G35" s="15">
        <v>0</v>
      </c>
    </row>
    <row r="36" spans="1:7" ht="16.5" customHeight="1" x14ac:dyDescent="0.25">
      <c r="A36" s="13">
        <v>7</v>
      </c>
      <c r="B36" s="14" t="s">
        <v>41</v>
      </c>
      <c r="C36" s="15">
        <v>0</v>
      </c>
      <c r="D36" s="15">
        <v>0</v>
      </c>
      <c r="E36" s="13">
        <f t="shared" si="1"/>
        <v>0</v>
      </c>
      <c r="F36" s="15">
        <v>0</v>
      </c>
      <c r="G36" s="15">
        <v>0</v>
      </c>
    </row>
    <row r="37" spans="1:7" ht="16.5" customHeight="1" x14ac:dyDescent="0.25">
      <c r="A37" s="13">
        <v>8</v>
      </c>
      <c r="B37" s="14" t="s">
        <v>42</v>
      </c>
      <c r="C37" s="15">
        <v>0</v>
      </c>
      <c r="D37" s="15">
        <v>1</v>
      </c>
      <c r="E37" s="13">
        <f t="shared" si="1"/>
        <v>1</v>
      </c>
      <c r="F37" s="15">
        <v>0</v>
      </c>
      <c r="G37" s="15">
        <v>0</v>
      </c>
    </row>
    <row r="38" spans="1:7" ht="30" customHeight="1" x14ac:dyDescent="0.25">
      <c r="A38" s="13">
        <v>9</v>
      </c>
      <c r="B38" s="14" t="s">
        <v>43</v>
      </c>
      <c r="C38" s="15">
        <v>0</v>
      </c>
      <c r="D38" s="15">
        <v>0</v>
      </c>
      <c r="E38" s="13">
        <f t="shared" si="1"/>
        <v>0</v>
      </c>
      <c r="F38" s="15">
        <v>0</v>
      </c>
      <c r="G38" s="15">
        <v>0</v>
      </c>
    </row>
    <row r="39" spans="1:7" ht="30.75" customHeight="1" x14ac:dyDescent="0.25">
      <c r="A39" s="13">
        <v>10</v>
      </c>
      <c r="B39" s="14" t="s">
        <v>44</v>
      </c>
      <c r="C39" s="15">
        <v>24</v>
      </c>
      <c r="D39" s="15">
        <v>25</v>
      </c>
      <c r="E39" s="13">
        <f t="shared" si="1"/>
        <v>41</v>
      </c>
      <c r="F39" s="15">
        <v>8</v>
      </c>
      <c r="G39" s="15">
        <v>0</v>
      </c>
    </row>
    <row r="40" spans="1:7" ht="30.75" customHeight="1" x14ac:dyDescent="0.25">
      <c r="A40" s="13">
        <v>11</v>
      </c>
      <c r="B40" s="14" t="s">
        <v>45</v>
      </c>
      <c r="C40" s="15">
        <v>3</v>
      </c>
      <c r="D40" s="15">
        <v>1</v>
      </c>
      <c r="E40" s="13">
        <f t="shared" si="1"/>
        <v>3</v>
      </c>
      <c r="F40" s="15">
        <v>1</v>
      </c>
      <c r="G40" s="15">
        <v>0</v>
      </c>
    </row>
    <row r="41" spans="1:7" ht="30.75" customHeight="1" x14ac:dyDescent="0.25">
      <c r="A41" s="13">
        <v>12</v>
      </c>
      <c r="B41" s="14" t="s">
        <v>46</v>
      </c>
      <c r="C41" s="15">
        <v>0</v>
      </c>
      <c r="D41" s="15">
        <v>1</v>
      </c>
      <c r="E41" s="15">
        <f t="shared" si="1"/>
        <v>1</v>
      </c>
      <c r="F41" s="15">
        <v>0</v>
      </c>
      <c r="G41" s="15">
        <v>0</v>
      </c>
    </row>
    <row r="42" spans="1:7" ht="16.5" customHeight="1" x14ac:dyDescent="0.25">
      <c r="A42" s="13">
        <v>13</v>
      </c>
      <c r="B42" s="14" t="s">
        <v>47</v>
      </c>
      <c r="C42" s="15">
        <v>5</v>
      </c>
      <c r="D42" s="15">
        <v>10</v>
      </c>
      <c r="E42" s="15">
        <f t="shared" si="1"/>
        <v>12</v>
      </c>
      <c r="F42" s="15">
        <v>3</v>
      </c>
      <c r="G42" s="15">
        <v>0</v>
      </c>
    </row>
    <row r="43" spans="1:7" s="22" customFormat="1" ht="16.5" customHeight="1" x14ac:dyDescent="0.25">
      <c r="A43" s="21"/>
      <c r="B43" s="12" t="s">
        <v>48</v>
      </c>
      <c r="C43" s="15"/>
      <c r="D43" s="15"/>
      <c r="E43" s="15"/>
      <c r="F43" s="15"/>
      <c r="G43" s="15"/>
    </row>
    <row r="44" spans="1:7" s="16" customFormat="1" ht="16.5" customHeight="1" x14ac:dyDescent="0.25">
      <c r="A44" s="15">
        <v>1</v>
      </c>
      <c r="B44" s="14" t="s">
        <v>49</v>
      </c>
      <c r="C44" s="15">
        <v>4</v>
      </c>
      <c r="D44" s="15">
        <v>7</v>
      </c>
      <c r="E44" s="15">
        <f t="shared" ref="E44:E50" si="2">C44+D44-F44</f>
        <v>9</v>
      </c>
      <c r="F44" s="15">
        <v>2</v>
      </c>
      <c r="G44" s="15">
        <v>0</v>
      </c>
    </row>
    <row r="45" spans="1:7" s="16" customFormat="1" ht="16.5" customHeight="1" x14ac:dyDescent="0.25">
      <c r="A45" s="15">
        <v>2</v>
      </c>
      <c r="B45" s="14" t="s">
        <v>50</v>
      </c>
      <c r="C45" s="15">
        <v>112</v>
      </c>
      <c r="D45" s="15">
        <v>200</v>
      </c>
      <c r="E45" s="15">
        <f t="shared" si="2"/>
        <v>207</v>
      </c>
      <c r="F45" s="15">
        <v>105</v>
      </c>
      <c r="G45" s="15">
        <v>0</v>
      </c>
    </row>
    <row r="46" spans="1:7" s="16" customFormat="1" ht="16.5" customHeight="1" x14ac:dyDescent="0.25">
      <c r="A46" s="15">
        <v>3</v>
      </c>
      <c r="B46" s="14" t="s">
        <v>51</v>
      </c>
      <c r="C46" s="15">
        <v>10</v>
      </c>
      <c r="D46" s="15">
        <v>5</v>
      </c>
      <c r="E46" s="15">
        <f t="shared" si="2"/>
        <v>14</v>
      </c>
      <c r="F46" s="15">
        <v>1</v>
      </c>
      <c r="G46" s="15">
        <v>0</v>
      </c>
    </row>
    <row r="47" spans="1:7" s="16" customFormat="1" ht="16.5" customHeight="1" x14ac:dyDescent="0.25">
      <c r="A47" s="15">
        <v>4</v>
      </c>
      <c r="B47" s="14" t="s">
        <v>52</v>
      </c>
      <c r="C47" s="15">
        <v>0</v>
      </c>
      <c r="D47" s="15">
        <v>1</v>
      </c>
      <c r="E47" s="15">
        <f t="shared" si="2"/>
        <v>0</v>
      </c>
      <c r="F47" s="15">
        <v>1</v>
      </c>
      <c r="G47" s="15">
        <v>0</v>
      </c>
    </row>
    <row r="48" spans="1:7" s="16" customFormat="1" ht="16.5" customHeight="1" x14ac:dyDescent="0.25">
      <c r="A48" s="15">
        <v>5</v>
      </c>
      <c r="B48" s="14" t="s">
        <v>53</v>
      </c>
      <c r="C48" s="15">
        <v>1</v>
      </c>
      <c r="D48" s="15">
        <v>0</v>
      </c>
      <c r="E48" s="15">
        <f t="shared" si="2"/>
        <v>1</v>
      </c>
      <c r="F48" s="15">
        <v>0</v>
      </c>
      <c r="G48" s="15">
        <v>0</v>
      </c>
    </row>
    <row r="49" spans="1:7" s="16" customFormat="1" ht="16.5" customHeight="1" x14ac:dyDescent="0.25">
      <c r="A49" s="15">
        <v>6</v>
      </c>
      <c r="B49" s="14" t="s">
        <v>54</v>
      </c>
      <c r="C49" s="15">
        <v>0</v>
      </c>
      <c r="D49" s="15">
        <v>1</v>
      </c>
      <c r="E49" s="15">
        <f t="shared" si="2"/>
        <v>1</v>
      </c>
      <c r="F49" s="15">
        <v>0</v>
      </c>
      <c r="G49" s="15">
        <v>0</v>
      </c>
    </row>
    <row r="50" spans="1:7" s="16" customFormat="1" ht="16.5" customHeight="1" x14ac:dyDescent="0.25">
      <c r="A50" s="15">
        <v>7</v>
      </c>
      <c r="B50" s="14" t="s">
        <v>55</v>
      </c>
      <c r="C50" s="15">
        <v>0</v>
      </c>
      <c r="D50" s="15">
        <v>1</v>
      </c>
      <c r="E50" s="15">
        <f t="shared" si="2"/>
        <v>1</v>
      </c>
      <c r="F50" s="15">
        <v>0</v>
      </c>
      <c r="G50" s="15">
        <v>0</v>
      </c>
    </row>
    <row r="51" spans="1:7" ht="16.5" customHeight="1" x14ac:dyDescent="0.25">
      <c r="A51" s="7"/>
      <c r="B51" s="8" t="s">
        <v>6</v>
      </c>
      <c r="C51" s="9">
        <f>SUM(C14:C50)</f>
        <v>670</v>
      </c>
      <c r="D51" s="9">
        <f>SUM(D14:D50)</f>
        <v>1846</v>
      </c>
      <c r="E51" s="9">
        <f>SUM(E14:E50)</f>
        <v>1789</v>
      </c>
      <c r="F51" s="9">
        <f>SUM(F14:F50)</f>
        <v>727</v>
      </c>
      <c r="G51" s="9">
        <v>0</v>
      </c>
    </row>
    <row r="52" spans="1:7" ht="16.5" customHeight="1" x14ac:dyDescent="0.25">
      <c r="B52" s="23"/>
      <c r="C52" s="2"/>
      <c r="D52" s="2"/>
      <c r="E52" s="2"/>
      <c r="F52" s="2"/>
      <c r="G52" s="2"/>
    </row>
    <row r="54" spans="1:7" ht="24.75" customHeight="1" x14ac:dyDescent="0.25">
      <c r="A54" s="36" t="s">
        <v>56</v>
      </c>
      <c r="B54" s="36"/>
      <c r="C54" s="36"/>
      <c r="D54" s="36"/>
      <c r="E54" s="36"/>
      <c r="F54" s="36"/>
      <c r="G54" s="36"/>
    </row>
  </sheetData>
  <mergeCells count="3">
    <mergeCell ref="B1:G1"/>
    <mergeCell ref="B2:G2"/>
    <mergeCell ref="A54:G54"/>
  </mergeCells>
  <pageMargins left="0.7" right="0.7" top="0.75" bottom="0.75" header="0.3" footer="0.3"/>
  <pageSetup paperSize="9" orientation="portrait" r:id="rId1"/>
  <headerFooter>
    <oddFooter xml:space="preserve">&amp;L&amp;"Cambria"&amp;11&amp;K180B02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AA1D6-7BE9-4614-98F7-562B14BEF0EF}">
  <dimension ref="A1:L48"/>
  <sheetViews>
    <sheetView workbookViewId="0">
      <selection activeCell="C3" sqref="C3"/>
    </sheetView>
  </sheetViews>
  <sheetFormatPr defaultColWidth="9.140625" defaultRowHeight="15" x14ac:dyDescent="0.25"/>
  <cols>
    <col min="1" max="1" width="17" style="31" customWidth="1"/>
    <col min="2" max="2" width="31.85546875" style="3" customWidth="1"/>
    <col min="3" max="3" width="23.5703125" style="3" customWidth="1"/>
    <col min="4" max="4" width="24.140625" style="3" customWidth="1"/>
    <col min="5" max="5" width="21.7109375" style="3" customWidth="1"/>
    <col min="6" max="6" width="23.42578125" style="3" customWidth="1"/>
    <col min="7" max="7" width="25" style="11" customWidth="1"/>
    <col min="8" max="10" width="9.140625" style="3"/>
    <col min="11" max="11" width="2.85546875" style="3" customWidth="1"/>
    <col min="12" max="12" width="9.140625" style="3" hidden="1" customWidth="1"/>
    <col min="13" max="16384" width="9.140625" style="3"/>
  </cols>
  <sheetData>
    <row r="1" spans="1:7" ht="28.5" customHeight="1" x14ac:dyDescent="0.25">
      <c r="A1" s="24" t="s">
        <v>96</v>
      </c>
      <c r="E1" s="11"/>
    </row>
    <row r="2" spans="1:7" ht="17.25" customHeight="1" x14ac:dyDescent="0.25">
      <c r="A2" s="25"/>
      <c r="E2" s="11"/>
    </row>
    <row r="3" spans="1:7" s="23" customFormat="1" ht="46.5" customHeight="1" x14ac:dyDescent="0.25">
      <c r="A3" s="26" t="s">
        <v>57</v>
      </c>
      <c r="B3" s="26" t="s">
        <v>97</v>
      </c>
      <c r="C3" s="26" t="s">
        <v>98</v>
      </c>
      <c r="D3" s="26" t="s">
        <v>99</v>
      </c>
      <c r="E3" s="26" t="s">
        <v>58</v>
      </c>
      <c r="G3" s="27"/>
    </row>
    <row r="4" spans="1:7" s="30" customFormat="1" ht="23.25" customHeight="1" x14ac:dyDescent="0.25">
      <c r="A4" s="6">
        <f>C46</f>
        <v>50</v>
      </c>
      <c r="B4" s="6">
        <f>D46</f>
        <v>140</v>
      </c>
      <c r="C4" s="6">
        <f>E46</f>
        <v>158</v>
      </c>
      <c r="D4" s="6">
        <f>F46</f>
        <v>32</v>
      </c>
      <c r="E4" s="6">
        <v>0</v>
      </c>
      <c r="F4" s="28"/>
      <c r="G4" s="29"/>
    </row>
    <row r="6" spans="1:7" x14ac:dyDescent="0.25">
      <c r="G6" s="3"/>
    </row>
    <row r="7" spans="1:7" ht="45" x14ac:dyDescent="0.25">
      <c r="A7" s="4" t="s">
        <v>59</v>
      </c>
      <c r="B7" s="4" t="s">
        <v>60</v>
      </c>
      <c r="C7" s="4" t="s">
        <v>57</v>
      </c>
      <c r="D7" s="4" t="s">
        <v>100</v>
      </c>
      <c r="E7" s="4" t="s">
        <v>101</v>
      </c>
      <c r="F7" s="4" t="s">
        <v>102</v>
      </c>
      <c r="G7" s="4" t="s">
        <v>61</v>
      </c>
    </row>
    <row r="8" spans="1:7" ht="27" customHeight="1" x14ac:dyDescent="0.25">
      <c r="A8" s="6"/>
      <c r="B8" s="32" t="s">
        <v>62</v>
      </c>
      <c r="C8" s="5"/>
      <c r="D8" s="6"/>
      <c r="E8" s="5"/>
      <c r="F8" s="6"/>
      <c r="G8" s="6"/>
    </row>
    <row r="9" spans="1:7" ht="27" customHeight="1" x14ac:dyDescent="0.25">
      <c r="A9" s="15" t="s">
        <v>11</v>
      </c>
      <c r="B9" s="18" t="s">
        <v>12</v>
      </c>
      <c r="C9" s="15">
        <v>1</v>
      </c>
      <c r="D9" s="15">
        <v>2</v>
      </c>
      <c r="E9" s="6">
        <f>D9+C9-F9</f>
        <v>3</v>
      </c>
      <c r="F9" s="15">
        <v>0</v>
      </c>
      <c r="G9" s="15">
        <v>0</v>
      </c>
    </row>
    <row r="10" spans="1:7" ht="27" customHeight="1" x14ac:dyDescent="0.25">
      <c r="A10" s="15" t="s">
        <v>13</v>
      </c>
      <c r="B10" s="18" t="s">
        <v>14</v>
      </c>
      <c r="C10" s="15">
        <v>1</v>
      </c>
      <c r="D10" s="15">
        <v>18</v>
      </c>
      <c r="E10" s="6">
        <f t="shared" ref="E10:E44" si="0">D10+C10-F10</f>
        <v>14</v>
      </c>
      <c r="F10" s="15">
        <v>5</v>
      </c>
      <c r="G10" s="15">
        <v>0</v>
      </c>
    </row>
    <row r="11" spans="1:7" ht="27" customHeight="1" x14ac:dyDescent="0.25">
      <c r="A11" s="15" t="s">
        <v>15</v>
      </c>
      <c r="B11" s="18" t="s">
        <v>16</v>
      </c>
      <c r="C11" s="15">
        <v>3</v>
      </c>
      <c r="D11" s="15">
        <v>5</v>
      </c>
      <c r="E11" s="6">
        <f t="shared" si="0"/>
        <v>7</v>
      </c>
      <c r="F11" s="15">
        <v>1</v>
      </c>
      <c r="G11" s="15">
        <v>0</v>
      </c>
    </row>
    <row r="12" spans="1:7" ht="27" customHeight="1" x14ac:dyDescent="0.25">
      <c r="A12" s="15" t="s">
        <v>17</v>
      </c>
      <c r="B12" s="18" t="s">
        <v>18</v>
      </c>
      <c r="C12" s="15">
        <v>5</v>
      </c>
      <c r="D12" s="15">
        <v>19</v>
      </c>
      <c r="E12" s="6">
        <f t="shared" si="0"/>
        <v>18</v>
      </c>
      <c r="F12" s="15">
        <v>6</v>
      </c>
      <c r="G12" s="15">
        <v>0</v>
      </c>
    </row>
    <row r="13" spans="1:7" ht="27" customHeight="1" x14ac:dyDescent="0.25">
      <c r="A13" s="15" t="s">
        <v>19</v>
      </c>
      <c r="B13" s="18" t="s">
        <v>20</v>
      </c>
      <c r="C13" s="15">
        <v>4</v>
      </c>
      <c r="D13" s="15">
        <v>7</v>
      </c>
      <c r="E13" s="6">
        <f t="shared" si="0"/>
        <v>10</v>
      </c>
      <c r="F13" s="15">
        <v>1</v>
      </c>
      <c r="G13" s="15">
        <v>0</v>
      </c>
    </row>
    <row r="14" spans="1:7" ht="27" customHeight="1" x14ac:dyDescent="0.25">
      <c r="A14" s="15" t="s">
        <v>21</v>
      </c>
      <c r="B14" s="18" t="s">
        <v>22</v>
      </c>
      <c r="C14" s="15">
        <v>0</v>
      </c>
      <c r="D14" s="15">
        <v>2</v>
      </c>
      <c r="E14" s="6">
        <f t="shared" si="0"/>
        <v>1</v>
      </c>
      <c r="F14" s="15">
        <v>1</v>
      </c>
      <c r="G14" s="15">
        <v>0</v>
      </c>
    </row>
    <row r="15" spans="1:7" ht="27" customHeight="1" x14ac:dyDescent="0.25">
      <c r="A15" s="15" t="s">
        <v>23</v>
      </c>
      <c r="B15" s="18" t="s">
        <v>63</v>
      </c>
      <c r="C15" s="15">
        <v>4</v>
      </c>
      <c r="D15" s="15">
        <v>13</v>
      </c>
      <c r="E15" s="6">
        <f t="shared" si="0"/>
        <v>17</v>
      </c>
      <c r="F15" s="15">
        <v>0</v>
      </c>
      <c r="G15" s="15">
        <v>0</v>
      </c>
    </row>
    <row r="16" spans="1:7" ht="27" customHeight="1" x14ac:dyDescent="0.25">
      <c r="A16" s="15" t="s">
        <v>25</v>
      </c>
      <c r="B16" s="18" t="s">
        <v>64</v>
      </c>
      <c r="C16" s="15">
        <v>4</v>
      </c>
      <c r="D16" s="15">
        <v>8</v>
      </c>
      <c r="E16" s="6">
        <f t="shared" si="0"/>
        <v>11</v>
      </c>
      <c r="F16" s="15">
        <v>1</v>
      </c>
      <c r="G16" s="15">
        <v>0</v>
      </c>
    </row>
    <row r="17" spans="1:7" ht="27" customHeight="1" x14ac:dyDescent="0.25">
      <c r="A17" s="15" t="s">
        <v>27</v>
      </c>
      <c r="B17" s="18" t="s">
        <v>28</v>
      </c>
      <c r="C17" s="15">
        <v>2</v>
      </c>
      <c r="D17" s="15">
        <v>25</v>
      </c>
      <c r="E17" s="6">
        <f t="shared" si="0"/>
        <v>22</v>
      </c>
      <c r="F17" s="15">
        <v>5</v>
      </c>
      <c r="G17" s="15">
        <v>0</v>
      </c>
    </row>
    <row r="18" spans="1:7" ht="27" customHeight="1" x14ac:dyDescent="0.25">
      <c r="A18" s="6"/>
      <c r="B18" s="12" t="s">
        <v>30</v>
      </c>
      <c r="C18" s="15"/>
      <c r="D18" s="15"/>
      <c r="E18" s="6"/>
      <c r="F18" s="15"/>
      <c r="G18" s="15"/>
    </row>
    <row r="19" spans="1:7" ht="27" customHeight="1" x14ac:dyDescent="0.25">
      <c r="A19" s="15" t="s">
        <v>13</v>
      </c>
      <c r="B19" s="18" t="s">
        <v>65</v>
      </c>
      <c r="C19" s="15">
        <v>0</v>
      </c>
      <c r="D19" s="15">
        <v>0</v>
      </c>
      <c r="E19" s="6">
        <f t="shared" si="0"/>
        <v>0</v>
      </c>
      <c r="F19" s="15">
        <v>0</v>
      </c>
      <c r="G19" s="15">
        <v>0</v>
      </c>
    </row>
    <row r="20" spans="1:7" ht="27" customHeight="1" x14ac:dyDescent="0.25">
      <c r="A20" s="15" t="s">
        <v>32</v>
      </c>
      <c r="B20" s="18" t="s">
        <v>33</v>
      </c>
      <c r="C20" s="15">
        <v>0</v>
      </c>
      <c r="D20" s="15">
        <v>0</v>
      </c>
      <c r="E20" s="6">
        <f t="shared" si="0"/>
        <v>0</v>
      </c>
      <c r="F20" s="15">
        <v>0</v>
      </c>
      <c r="G20" s="15">
        <v>0</v>
      </c>
    </row>
    <row r="21" spans="1:7" ht="27" customHeight="1" x14ac:dyDescent="0.25">
      <c r="A21" s="15" t="s">
        <v>27</v>
      </c>
      <c r="B21" s="18" t="s">
        <v>28</v>
      </c>
      <c r="C21" s="15">
        <v>0</v>
      </c>
      <c r="D21" s="15">
        <v>0</v>
      </c>
      <c r="E21" s="6">
        <f t="shared" si="0"/>
        <v>0</v>
      </c>
      <c r="F21" s="15">
        <v>0</v>
      </c>
      <c r="G21" s="15">
        <v>0</v>
      </c>
    </row>
    <row r="22" spans="1:7" ht="27" customHeight="1" x14ac:dyDescent="0.25">
      <c r="A22" s="15"/>
      <c r="B22" s="32" t="s">
        <v>66</v>
      </c>
      <c r="C22" s="6"/>
      <c r="D22" s="6"/>
      <c r="E22" s="6"/>
      <c r="F22" s="6"/>
      <c r="G22" s="6"/>
    </row>
    <row r="23" spans="1:7" ht="27" customHeight="1" x14ac:dyDescent="0.25">
      <c r="A23" s="15"/>
      <c r="B23" s="18" t="s">
        <v>67</v>
      </c>
      <c r="C23" s="15">
        <v>4</v>
      </c>
      <c r="D23" s="15">
        <v>6</v>
      </c>
      <c r="E23" s="6">
        <f t="shared" si="0"/>
        <v>9</v>
      </c>
      <c r="F23" s="15">
        <v>1</v>
      </c>
      <c r="G23" s="15">
        <v>0</v>
      </c>
    </row>
    <row r="24" spans="1:7" ht="27" customHeight="1" x14ac:dyDescent="0.25">
      <c r="A24" s="15"/>
      <c r="B24" s="32" t="s">
        <v>48</v>
      </c>
      <c r="C24" s="6"/>
      <c r="D24" s="6"/>
      <c r="E24" s="6"/>
      <c r="F24" s="6"/>
      <c r="G24" s="6"/>
    </row>
    <row r="25" spans="1:7" ht="27" customHeight="1" x14ac:dyDescent="0.25">
      <c r="A25" s="15">
        <v>1</v>
      </c>
      <c r="B25" s="33" t="s">
        <v>68</v>
      </c>
      <c r="C25" s="15">
        <v>3</v>
      </c>
      <c r="D25" s="15">
        <v>2</v>
      </c>
      <c r="E25" s="6">
        <f t="shared" si="0"/>
        <v>4</v>
      </c>
      <c r="F25" s="15">
        <v>1</v>
      </c>
      <c r="G25" s="15">
        <v>0</v>
      </c>
    </row>
    <row r="26" spans="1:7" ht="33.75" customHeight="1" x14ac:dyDescent="0.25">
      <c r="A26" s="15">
        <v>2</v>
      </c>
      <c r="B26" s="33" t="s">
        <v>69</v>
      </c>
      <c r="C26" s="15">
        <v>2</v>
      </c>
      <c r="D26" s="15">
        <v>6</v>
      </c>
      <c r="E26" s="6">
        <f t="shared" si="0"/>
        <v>5</v>
      </c>
      <c r="F26" s="15">
        <v>3</v>
      </c>
      <c r="G26" s="15">
        <v>0</v>
      </c>
    </row>
    <row r="27" spans="1:7" ht="27" customHeight="1" x14ac:dyDescent="0.25">
      <c r="A27" s="15">
        <v>3</v>
      </c>
      <c r="B27" s="33" t="s">
        <v>70</v>
      </c>
      <c r="C27" s="15">
        <v>0</v>
      </c>
      <c r="D27" s="15">
        <v>1</v>
      </c>
      <c r="E27" s="6">
        <f t="shared" si="0"/>
        <v>0</v>
      </c>
      <c r="F27" s="15">
        <v>1</v>
      </c>
      <c r="G27" s="15">
        <v>0</v>
      </c>
    </row>
    <row r="28" spans="1:7" ht="27" customHeight="1" x14ac:dyDescent="0.25">
      <c r="A28" s="15">
        <v>4</v>
      </c>
      <c r="B28" s="33" t="s">
        <v>71</v>
      </c>
      <c r="C28" s="15">
        <v>0</v>
      </c>
      <c r="D28" s="15">
        <v>0</v>
      </c>
      <c r="E28" s="6">
        <f t="shared" si="0"/>
        <v>0</v>
      </c>
      <c r="F28" s="15">
        <v>0</v>
      </c>
      <c r="G28" s="15">
        <v>0</v>
      </c>
    </row>
    <row r="29" spans="1:7" ht="37.5" customHeight="1" x14ac:dyDescent="0.25">
      <c r="A29" s="15">
        <v>5</v>
      </c>
      <c r="B29" s="33" t="s">
        <v>72</v>
      </c>
      <c r="C29" s="15">
        <v>2</v>
      </c>
      <c r="D29" s="15">
        <v>0</v>
      </c>
      <c r="E29" s="6">
        <f t="shared" si="0"/>
        <v>2</v>
      </c>
      <c r="F29" s="15">
        <v>0</v>
      </c>
      <c r="G29" s="15">
        <v>0</v>
      </c>
    </row>
    <row r="30" spans="1:7" ht="27" customHeight="1" x14ac:dyDescent="0.25">
      <c r="A30" s="15">
        <v>6</v>
      </c>
      <c r="B30" s="33" t="s">
        <v>73</v>
      </c>
      <c r="C30" s="15">
        <v>12</v>
      </c>
      <c r="D30" s="15">
        <v>23</v>
      </c>
      <c r="E30" s="6">
        <f t="shared" si="0"/>
        <v>30</v>
      </c>
      <c r="F30" s="15">
        <v>5</v>
      </c>
      <c r="G30" s="15">
        <v>0</v>
      </c>
    </row>
    <row r="31" spans="1:7" ht="27" customHeight="1" x14ac:dyDescent="0.25">
      <c r="A31" s="15">
        <v>7</v>
      </c>
      <c r="B31" s="33" t="s">
        <v>50</v>
      </c>
      <c r="C31" s="15">
        <v>0</v>
      </c>
      <c r="D31" s="15">
        <v>0</v>
      </c>
      <c r="E31" s="6">
        <f t="shared" si="0"/>
        <v>0</v>
      </c>
      <c r="F31" s="15">
        <v>0</v>
      </c>
      <c r="G31" s="15">
        <v>0</v>
      </c>
    </row>
    <row r="32" spans="1:7" ht="27" customHeight="1" x14ac:dyDescent="0.25">
      <c r="A32" s="15">
        <v>8</v>
      </c>
      <c r="B32" s="33" t="s">
        <v>74</v>
      </c>
      <c r="C32" s="15">
        <v>0</v>
      </c>
      <c r="D32" s="15">
        <v>0</v>
      </c>
      <c r="E32" s="6">
        <f t="shared" si="0"/>
        <v>0</v>
      </c>
      <c r="F32" s="15">
        <v>0</v>
      </c>
      <c r="G32" s="15">
        <v>0</v>
      </c>
    </row>
    <row r="33" spans="1:7" ht="33" customHeight="1" x14ac:dyDescent="0.25">
      <c r="A33" s="15">
        <v>9</v>
      </c>
      <c r="B33" s="33" t="s">
        <v>75</v>
      </c>
      <c r="C33" s="15">
        <v>2</v>
      </c>
      <c r="D33" s="15">
        <v>1</v>
      </c>
      <c r="E33" s="6">
        <f t="shared" si="0"/>
        <v>3</v>
      </c>
      <c r="F33" s="15">
        <v>0</v>
      </c>
      <c r="G33" s="15">
        <v>0</v>
      </c>
    </row>
    <row r="34" spans="1:7" ht="27" customHeight="1" x14ac:dyDescent="0.25">
      <c r="A34" s="15">
        <v>10</v>
      </c>
      <c r="B34" s="33" t="s">
        <v>76</v>
      </c>
      <c r="C34" s="15">
        <v>0</v>
      </c>
      <c r="D34" s="15">
        <v>0</v>
      </c>
      <c r="E34" s="6">
        <f t="shared" si="0"/>
        <v>0</v>
      </c>
      <c r="F34" s="15">
        <v>0</v>
      </c>
      <c r="G34" s="15">
        <v>0</v>
      </c>
    </row>
    <row r="35" spans="1:7" ht="27" customHeight="1" x14ac:dyDescent="0.25">
      <c r="A35" s="15">
        <v>11</v>
      </c>
      <c r="B35" s="33" t="s">
        <v>77</v>
      </c>
      <c r="C35" s="15">
        <v>0</v>
      </c>
      <c r="D35" s="15">
        <v>0</v>
      </c>
      <c r="E35" s="6">
        <f t="shared" si="0"/>
        <v>0</v>
      </c>
      <c r="F35" s="15">
        <v>0</v>
      </c>
      <c r="G35" s="15">
        <v>0</v>
      </c>
    </row>
    <row r="36" spans="1:7" ht="27" customHeight="1" x14ac:dyDescent="0.25">
      <c r="A36" s="15">
        <v>12</v>
      </c>
      <c r="B36" s="33" t="s">
        <v>78</v>
      </c>
      <c r="C36" s="15">
        <v>0</v>
      </c>
      <c r="D36" s="15">
        <v>0</v>
      </c>
      <c r="E36" s="6">
        <f t="shared" si="0"/>
        <v>0</v>
      </c>
      <c r="F36" s="15">
        <v>0</v>
      </c>
      <c r="G36" s="15">
        <v>0</v>
      </c>
    </row>
    <row r="37" spans="1:7" ht="27" customHeight="1" x14ac:dyDescent="0.25">
      <c r="A37" s="15">
        <v>13</v>
      </c>
      <c r="B37" s="33" t="s">
        <v>79</v>
      </c>
      <c r="C37" s="15">
        <v>0</v>
      </c>
      <c r="D37" s="15">
        <v>0</v>
      </c>
      <c r="E37" s="6">
        <f t="shared" si="0"/>
        <v>0</v>
      </c>
      <c r="F37" s="15">
        <v>0</v>
      </c>
      <c r="G37" s="15">
        <v>0</v>
      </c>
    </row>
    <row r="38" spans="1:7" ht="27" customHeight="1" x14ac:dyDescent="0.25">
      <c r="A38" s="15">
        <v>14</v>
      </c>
      <c r="B38" s="33" t="s">
        <v>80</v>
      </c>
      <c r="C38" s="15">
        <v>0</v>
      </c>
      <c r="D38" s="15">
        <v>0</v>
      </c>
      <c r="E38" s="6">
        <f t="shared" si="0"/>
        <v>0</v>
      </c>
      <c r="F38" s="15">
        <v>0</v>
      </c>
      <c r="G38" s="15">
        <v>0</v>
      </c>
    </row>
    <row r="39" spans="1:7" ht="27" customHeight="1" x14ac:dyDescent="0.25">
      <c r="A39" s="15">
        <v>15</v>
      </c>
      <c r="B39" s="33" t="s">
        <v>81</v>
      </c>
      <c r="C39" s="15">
        <v>0</v>
      </c>
      <c r="D39" s="15">
        <v>0</v>
      </c>
      <c r="E39" s="6">
        <f t="shared" si="0"/>
        <v>0</v>
      </c>
      <c r="F39" s="15">
        <v>0</v>
      </c>
      <c r="G39" s="15">
        <v>0</v>
      </c>
    </row>
    <row r="40" spans="1:7" ht="27" customHeight="1" x14ac:dyDescent="0.25">
      <c r="A40" s="15">
        <v>16</v>
      </c>
      <c r="B40" s="33" t="s">
        <v>82</v>
      </c>
      <c r="C40" s="15">
        <v>0</v>
      </c>
      <c r="D40" s="15">
        <v>0</v>
      </c>
      <c r="E40" s="6">
        <f t="shared" si="0"/>
        <v>0</v>
      </c>
      <c r="F40" s="15">
        <v>0</v>
      </c>
      <c r="G40" s="15">
        <v>0</v>
      </c>
    </row>
    <row r="41" spans="1:7" ht="27" customHeight="1" x14ac:dyDescent="0.25">
      <c r="A41" s="15">
        <v>17</v>
      </c>
      <c r="B41" s="33" t="s">
        <v>83</v>
      </c>
      <c r="C41" s="15">
        <v>0</v>
      </c>
      <c r="D41" s="15">
        <v>0</v>
      </c>
      <c r="E41" s="6">
        <f t="shared" si="0"/>
        <v>0</v>
      </c>
      <c r="F41" s="15">
        <v>0</v>
      </c>
      <c r="G41" s="15">
        <v>0</v>
      </c>
    </row>
    <row r="42" spans="1:7" ht="27" customHeight="1" x14ac:dyDescent="0.25">
      <c r="A42" s="15">
        <v>18</v>
      </c>
      <c r="B42" s="33" t="s">
        <v>84</v>
      </c>
      <c r="C42" s="15">
        <v>0</v>
      </c>
      <c r="D42" s="15">
        <v>0</v>
      </c>
      <c r="E42" s="6">
        <f t="shared" si="0"/>
        <v>0</v>
      </c>
      <c r="F42" s="15">
        <v>0</v>
      </c>
      <c r="G42" s="15">
        <v>0</v>
      </c>
    </row>
    <row r="43" spans="1:7" ht="27" customHeight="1" x14ac:dyDescent="0.25">
      <c r="A43" s="15">
        <v>19</v>
      </c>
      <c r="B43" s="33" t="s">
        <v>85</v>
      </c>
      <c r="C43" s="15">
        <v>1</v>
      </c>
      <c r="D43" s="15">
        <v>1</v>
      </c>
      <c r="E43" s="6">
        <f t="shared" si="0"/>
        <v>2</v>
      </c>
      <c r="F43" s="15">
        <v>0</v>
      </c>
      <c r="G43" s="15">
        <v>0</v>
      </c>
    </row>
    <row r="44" spans="1:7" ht="27" customHeight="1" x14ac:dyDescent="0.25">
      <c r="A44" s="15">
        <v>20</v>
      </c>
      <c r="B44" s="33" t="s">
        <v>86</v>
      </c>
      <c r="C44" s="15">
        <v>0</v>
      </c>
      <c r="D44" s="15">
        <v>1</v>
      </c>
      <c r="E44" s="6">
        <f t="shared" si="0"/>
        <v>0</v>
      </c>
      <c r="F44" s="15">
        <v>1</v>
      </c>
      <c r="G44" s="15">
        <v>0</v>
      </c>
    </row>
    <row r="45" spans="1:7" ht="27" customHeight="1" x14ac:dyDescent="0.25">
      <c r="A45" s="15">
        <v>21</v>
      </c>
      <c r="B45" s="33" t="s">
        <v>87</v>
      </c>
      <c r="C45" s="15">
        <v>0</v>
      </c>
      <c r="D45" s="15">
        <v>0</v>
      </c>
      <c r="E45" s="6">
        <v>0</v>
      </c>
      <c r="F45" s="15">
        <v>0</v>
      </c>
      <c r="G45" s="15">
        <v>0</v>
      </c>
    </row>
    <row r="46" spans="1:7" ht="27" customHeight="1" x14ac:dyDescent="0.25">
      <c r="A46" s="6"/>
      <c r="B46" s="8" t="s">
        <v>6</v>
      </c>
      <c r="C46" s="9">
        <f>SUM(C9:C45)</f>
        <v>50</v>
      </c>
      <c r="D46" s="9">
        <f>SUM(D9:D45)</f>
        <v>140</v>
      </c>
      <c r="E46" s="9">
        <f>SUM(E9:E45)</f>
        <v>158</v>
      </c>
      <c r="F46" s="9">
        <f>SUM(F9:F45)</f>
        <v>32</v>
      </c>
      <c r="G46" s="9">
        <v>0</v>
      </c>
    </row>
    <row r="47" spans="1:7" x14ac:dyDescent="0.25">
      <c r="B47" s="10"/>
      <c r="C47" s="2"/>
      <c r="D47" s="2"/>
      <c r="E47" s="2"/>
      <c r="F47" s="2"/>
      <c r="G47" s="34"/>
    </row>
    <row r="48" spans="1:7" x14ac:dyDescent="0.25">
      <c r="A48" s="37"/>
      <c r="B48" s="37"/>
      <c r="C48" s="37"/>
      <c r="D48" s="37"/>
      <c r="E48" s="37"/>
      <c r="F48" s="37"/>
      <c r="G48" s="37"/>
    </row>
  </sheetData>
  <mergeCells count="1">
    <mergeCell ref="A48:G48"/>
  </mergeCells>
  <pageMargins left="0.7" right="0.7" top="0.75" bottom="0.75" header="0.3" footer="0.3"/>
  <pageSetup paperSize="9" orientation="portrait" r:id="rId1"/>
  <headerFooter>
    <oddFooter xml:space="preserve">&amp;L&amp;"Cambria"&amp;11&amp;K180B02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2025-12-09 19:48:35</KDate>
  <Classification>PUBLIC</Classification>
  <Subclassification/>
  <HostName>NSDLDEPNB481</HostName>
  <Domain_User>NSDL/RenukaJ</Domain_User>
  <IPAdd>10.110.4.138</IPAdd>
  <FilePath>\\172.19.1.132\Legal 2\IG\IG- Weekly Analysis\MDR 2022-2025\2025\November 2025\Details of Complaints Received.xlsx</FilePath>
  <KID>DC41A91275B9639009065156987325</KID>
  <UniqueName/>
  <Suggested/>
  <Justification/>
  <KlassifyGUID>8a7eef8a-0f3f-4f8e-aea0-aa17ce4516d7</KlassifyGUID>
</Klassify>
</file>

<file path=customXml/itemProps1.xml><?xml version="1.0" encoding="utf-8"?>
<ds:datastoreItem xmlns:ds="http://schemas.openxmlformats.org/officeDocument/2006/customXml" ds:itemID="{6D7BE127-B416-4E58-B293-0BADA275A17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Complaints referred directly</vt:lpstr>
      <vt:lpstr>Complaints referred by SEBI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Renuka Anil Joshi</dc:creator>
  <cp:keywords>PUBLIC</cp:keywords>
  <cp:lastModifiedBy>Renuka Anil Joshi</cp:lastModifiedBy>
  <dcterms:created xsi:type="dcterms:W3CDTF">2015-06-05T18:17:20Z</dcterms:created>
  <dcterms:modified xsi:type="dcterms:W3CDTF">2026-01-08T07:53:52Z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lassifyGUID">
    <vt:lpwstr>8a7eef8a-0f3f-4f8e-aea0-aa17ce4516d7</vt:lpwstr>
  </property>
  <property fmtid="{D5CDD505-2E9C-101B-9397-08002B2CF9AE}" pid="3" name="Classification">
    <vt:lpwstr>PUBLIC</vt:lpwstr>
  </property>
  <property fmtid="{D5CDD505-2E9C-101B-9397-08002B2CF9AE}" pid="4" name="KID">
    <vt:lpwstr>DC41A91275B9639009065156987325</vt:lpwstr>
  </property>
</Properties>
</file>